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195" tabRatio="522"/>
  </bookViews>
  <sheets>
    <sheet name="总表" sheetId="1" r:id="rId1"/>
  </sheets>
  <calcPr calcId="144525" concurrentCalc="0"/>
</workbook>
</file>

<file path=xl/sharedStrings.xml><?xml version="1.0" encoding="utf-8"?>
<sst xmlns="http://schemas.openxmlformats.org/spreadsheetml/2006/main" count="62">
  <si>
    <t>附件6</t>
  </si>
  <si>
    <t xml:space="preserve">2019年中央财政医疗服务能力提升（卫生健康人才培养）补助资金分配表 </t>
  </si>
  <si>
    <t>单位：万元</t>
  </si>
  <si>
    <t>单位</t>
  </si>
  <si>
    <t>合计</t>
  </si>
  <si>
    <t>提前下达资金</t>
  </si>
  <si>
    <t>结算下达资金</t>
  </si>
  <si>
    <t>省本级小计</t>
  </si>
  <si>
    <t>广东省人民医院</t>
  </si>
  <si>
    <t>广东省第二人民医院</t>
  </si>
  <si>
    <t>广东省妇幼保健院</t>
  </si>
  <si>
    <t>广东省疾病预防控制中心</t>
  </si>
  <si>
    <t>中山大学</t>
  </si>
  <si>
    <t>中山大学附属第一医院</t>
  </si>
  <si>
    <t>中山大学孙逸仙纪念医院</t>
  </si>
  <si>
    <t>中山大学附属第三医院</t>
  </si>
  <si>
    <t>中山大学附属第六医院</t>
  </si>
  <si>
    <t>中山大学中山眼科中心</t>
  </si>
  <si>
    <t>中山大学附属肿瘤医院</t>
  </si>
  <si>
    <t>中山大学附属口腔医院</t>
  </si>
  <si>
    <t>南方医科大学南方医院</t>
  </si>
  <si>
    <t>南方医科大学珠江医院</t>
  </si>
  <si>
    <t>南方医科大学第三附属医院</t>
  </si>
  <si>
    <t>南方医科大学中西医结合医院</t>
  </si>
  <si>
    <t>南方医科大学口腔医院</t>
  </si>
  <si>
    <t>暨南大学附属第一医院</t>
  </si>
  <si>
    <t>汕头大学医学院</t>
  </si>
  <si>
    <t>汕头大学医学院第一附属医院</t>
  </si>
  <si>
    <t>汕头大学精神卫生中心</t>
  </si>
  <si>
    <t>广东医科大学</t>
  </si>
  <si>
    <t>广东医科大学附属医院</t>
  </si>
  <si>
    <t>广东药科大学</t>
  </si>
  <si>
    <t>广东药科大学附属第一医院</t>
  </si>
  <si>
    <t>中国人民解放军南部战区军区总医院</t>
  </si>
  <si>
    <t>广东省第二中医院</t>
  </si>
  <si>
    <t>广州中医药大学</t>
  </si>
  <si>
    <t>广州中医药大学第一附属医院</t>
  </si>
  <si>
    <t>广东省中医院</t>
  </si>
  <si>
    <t>各地市小计</t>
  </si>
  <si>
    <t>广州市</t>
  </si>
  <si>
    <t>深圳市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</si>
  <si>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</si>
  <si>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</si>
  <si>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</si>
  <si>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</si>
  <si>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</si>
  <si>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</si>
  <si>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</si>
  <si>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</si>
  <si>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</si>
  <si>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</si>
  <si>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肇庆市</t>
  </si>
  <si>
    <t>江门市</t>
  </si>
  <si>
    <t>阳江市</t>
  </si>
  <si>
    <t>湛江市</t>
  </si>
  <si>
    <t>茂名市</t>
  </si>
  <si>
    <t>清远市</t>
  </si>
  <si>
    <t>潮州市</t>
  </si>
  <si>
    <t>揭阳市</t>
  </si>
  <si>
    <t>云浮市</t>
  </si>
  <si>
    <t>财政省直管县小计</t>
  </si>
  <si>
    <t>顺德区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</si>
</sst>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0_ "/>
  </numFmts>
  <fonts count="25">
    <font>
      <sz val="11"/>
      <color indexed="8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sz val="12"/>
      <color indexed="0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u/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>
      <alignment vertical="center"/>
    </xf>
    <xf numFmtId="42" fontId="0" fillId="0" borderId="0" applyProtection="0">
      <alignment vertical="center"/>
    </xf>
    <xf numFmtId="0" fontId="0" fillId="5" borderId="0" applyProtection="0">
      <alignment vertical="center"/>
    </xf>
    <xf numFmtId="0" fontId="11" fillId="8" borderId="4" applyProtection="0">
      <alignment vertical="center"/>
    </xf>
    <xf numFmtId="44" fontId="0" fillId="0" borderId="0" applyProtection="0">
      <alignment vertical="center"/>
    </xf>
    <xf numFmtId="41" fontId="0" fillId="0" borderId="0" applyProtection="0">
      <alignment vertical="center"/>
    </xf>
    <xf numFmtId="0" fontId="0" fillId="3" borderId="0" applyProtection="0">
      <alignment vertical="center"/>
    </xf>
    <xf numFmtId="0" fontId="9" fillId="6" borderId="0" applyProtection="0">
      <alignment vertical="center"/>
    </xf>
    <xf numFmtId="43" fontId="0" fillId="0" borderId="0" applyProtection="0">
      <alignment vertical="center"/>
    </xf>
    <xf numFmtId="0" fontId="12" fillId="3" borderId="0" applyProtection="0">
      <alignment vertical="center"/>
    </xf>
    <xf numFmtId="0" fontId="13" fillId="0" borderId="0" applyProtection="0">
      <alignment vertical="center"/>
    </xf>
    <xf numFmtId="9" fontId="0" fillId="0" borderId="0" applyProtection="0">
      <alignment vertical="center"/>
    </xf>
    <xf numFmtId="0" fontId="16" fillId="0" borderId="0" applyProtection="0">
      <alignment vertical="center"/>
    </xf>
    <xf numFmtId="0" fontId="0" fillId="9" borderId="6" applyProtection="0">
      <alignment vertical="center"/>
    </xf>
    <xf numFmtId="0" fontId="12" fillId="6" borderId="0" applyProtection="0">
      <alignment vertical="center"/>
    </xf>
    <xf numFmtId="0" fontId="18" fillId="0" borderId="0" applyProtection="0">
      <alignment vertical="center"/>
    </xf>
    <xf numFmtId="0" fontId="8" fillId="0" borderId="0" applyProtection="0">
      <alignment vertical="center"/>
    </xf>
    <xf numFmtId="0" fontId="20" fillId="0" borderId="0" applyProtection="0">
      <alignment vertical="center"/>
    </xf>
    <xf numFmtId="0" fontId="14" fillId="0" borderId="0" applyProtection="0">
      <alignment vertical="center"/>
    </xf>
    <xf numFmtId="0" fontId="19" fillId="0" borderId="7" applyProtection="0">
      <alignment vertical="center"/>
    </xf>
    <xf numFmtId="0" fontId="22" fillId="0" borderId="7" applyProtection="0">
      <alignment vertical="center"/>
    </xf>
    <xf numFmtId="0" fontId="12" fillId="2" borderId="0" applyProtection="0">
      <alignment vertical="center"/>
    </xf>
    <xf numFmtId="0" fontId="18" fillId="0" borderId="9" applyProtection="0">
      <alignment vertical="center"/>
    </xf>
    <xf numFmtId="0" fontId="12" fillId="8" borderId="0" applyProtection="0">
      <alignment vertical="center"/>
    </xf>
    <xf numFmtId="0" fontId="23" fillId="5" borderId="10" applyProtection="0">
      <alignment vertical="center"/>
    </xf>
    <xf numFmtId="0" fontId="24" fillId="5" borderId="4" applyProtection="0">
      <alignment vertical="center"/>
    </xf>
    <xf numFmtId="0" fontId="10" fillId="7" borderId="3" applyProtection="0">
      <alignment vertical="center"/>
    </xf>
    <xf numFmtId="0" fontId="0" fillId="4" borderId="0" applyProtection="0">
      <alignment vertical="center"/>
    </xf>
    <xf numFmtId="0" fontId="12" fillId="13" borderId="0" applyProtection="0">
      <alignment vertical="center"/>
    </xf>
    <xf numFmtId="0" fontId="15" fillId="0" borderId="5" applyProtection="0">
      <alignment vertical="center"/>
    </xf>
    <xf numFmtId="0" fontId="21" fillId="0" borderId="8" applyProtection="0">
      <alignment vertical="center"/>
    </xf>
    <xf numFmtId="0" fontId="17" fillId="11" borderId="0" applyProtection="0">
      <alignment vertical="center"/>
    </xf>
    <xf numFmtId="0" fontId="9" fillId="10" borderId="0" applyProtection="0">
      <alignment vertical="center"/>
    </xf>
    <xf numFmtId="0" fontId="0" fillId="14" borderId="0" applyProtection="0">
      <alignment vertical="center"/>
    </xf>
    <xf numFmtId="0" fontId="12" fillId="12" borderId="0" applyProtection="0">
      <alignment vertical="center"/>
    </xf>
    <xf numFmtId="0" fontId="0" fillId="4" borderId="0" applyProtection="0">
      <alignment vertical="center"/>
    </xf>
    <xf numFmtId="0" fontId="0" fillId="2" borderId="0" applyProtection="0">
      <alignment vertical="center"/>
    </xf>
    <xf numFmtId="0" fontId="0" fillId="8" borderId="0" applyProtection="0">
      <alignment vertical="center"/>
    </xf>
    <xf numFmtId="0" fontId="0" fillId="8" borderId="0" applyProtection="0">
      <alignment vertical="center"/>
    </xf>
    <xf numFmtId="0" fontId="12" fillId="7" borderId="0" applyProtection="0">
      <alignment vertical="center"/>
    </xf>
    <xf numFmtId="0" fontId="12" fillId="16" borderId="0" applyProtection="0">
      <alignment vertical="center"/>
    </xf>
    <xf numFmtId="0" fontId="0" fillId="9" borderId="0" applyProtection="0">
      <alignment vertical="center"/>
    </xf>
    <xf numFmtId="0" fontId="0" fillId="8" borderId="0" applyProtection="0">
      <alignment vertical="center"/>
    </xf>
    <xf numFmtId="0" fontId="12" fillId="12" borderId="0" applyProtection="0">
      <alignment vertical="center"/>
    </xf>
    <xf numFmtId="0" fontId="0" fillId="2" borderId="0" applyProtection="0">
      <alignment vertical="center"/>
    </xf>
    <xf numFmtId="0" fontId="12" fillId="2" borderId="0" applyProtection="0">
      <alignment vertical="center"/>
    </xf>
    <xf numFmtId="0" fontId="12" fillId="15" borderId="0" applyProtection="0">
      <alignment vertical="center"/>
    </xf>
    <xf numFmtId="0" fontId="0" fillId="2" borderId="0" applyProtection="0">
      <alignment vertical="center"/>
    </xf>
    <xf numFmtId="0" fontId="12" fillId="12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</cellStyleXfs>
  <cellXfs count="35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vertical="center"/>
    </xf>
    <xf numFmtId="177" fontId="3" fillId="0" borderId="0" xfId="0" applyNumberFormat="1" applyFont="1" applyFill="1">
      <alignment vertical="center"/>
    </xf>
    <xf numFmtId="177" fontId="3" fillId="0" borderId="0" xfId="0" applyNumberFormat="1" applyFont="1" applyFill="1" applyBorder="1" applyAlignment="1">
      <alignment vertical="center"/>
    </xf>
    <xf numFmtId="177" fontId="3" fillId="0" borderId="0" xfId="0" applyNumberFormat="1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177" fontId="2" fillId="0" borderId="0" xfId="0" applyNumberFormat="1" applyFont="1" applyFill="1">
      <alignment vertical="center"/>
    </xf>
    <xf numFmtId="177" fontId="4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right" vertical="center" wrapText="1"/>
    </xf>
    <xf numFmtId="177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 readingOrder="1"/>
    </xf>
    <xf numFmtId="176" fontId="4" fillId="0" borderId="1" xfId="8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 readingOrder="1"/>
    </xf>
    <xf numFmtId="176" fontId="3" fillId="0" borderId="1" xfId="0" applyNumberFormat="1" applyFont="1" applyFill="1" applyBorder="1" applyAlignment="1">
      <alignment horizontal="center" vertical="center" wrapText="1" readingOrder="1"/>
    </xf>
    <xf numFmtId="176" fontId="6" fillId="0" borderId="1" xfId="8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3" fillId="0" borderId="1" xfId="51" applyNumberFormat="1" applyFont="1" applyFill="1" applyBorder="1" applyAlignment="1">
      <alignment horizontal="center" vertical="center" wrapText="1"/>
    </xf>
    <xf numFmtId="177" fontId="2" fillId="0" borderId="1" xfId="51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49" fontId="3" fillId="0" borderId="1" xfId="5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readingOrder="1"/>
    </xf>
    <xf numFmtId="49" fontId="7" fillId="0" borderId="1" xfId="0" applyNumberFormat="1" applyFont="1" applyFill="1" applyBorder="1" applyAlignment="1">
      <alignment horizontal="center" vertical="center" wrapText="1"/>
    </xf>
    <xf numFmtId="177" fontId="2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Sheet13" xfId="49"/>
    <cellStyle name="常规_Sheet1" xfId="50"/>
    <cellStyle name="常规_Sheet1_Sheet13_2017住培 (2)_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B60"/>
  <sheetViews>
    <sheetView tabSelected="1" view="pageBreakPreview" zoomScale="85" zoomScaleNormal="100" zoomScaleSheetLayoutView="85" workbookViewId="0">
      <pane ySplit="4" topLeftCell="A5" activePane="bottomLeft" state="frozen"/>
      <selection/>
      <selection pane="bottomLeft" activeCell="F5" sqref="F5"/>
    </sheetView>
  </sheetViews>
  <sheetFormatPr defaultColWidth="9" defaultRowHeight="13.5"/>
  <cols>
    <col min="1" max="1" width="36.475" customWidth="1"/>
    <col min="2" max="2" width="20.875" customWidth="1"/>
    <col min="3" max="3" width="17.2" customWidth="1"/>
    <col min="4" max="4" width="16.1083333333333" customWidth="1"/>
  </cols>
  <sheetData>
    <row r="1" ht="17" customHeight="1" spans="1:1">
      <c r="A1" t="s">
        <v>0</v>
      </c>
    </row>
    <row r="2" s="1" customFormat="1" ht="30" customHeight="1" spans="1:210">
      <c r="A2" s="11" t="s">
        <v>1</v>
      </c>
      <c r="B2" s="11"/>
      <c r="C2" s="11"/>
      <c r="D2" s="11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</row>
    <row r="3" s="1" customFormat="1" ht="21" customHeight="1" spans="1:210">
      <c r="A3" s="11"/>
      <c r="B3" s="11"/>
      <c r="C3" s="11"/>
      <c r="D3" s="13" t="s">
        <v>2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</row>
    <row r="4" s="2" customFormat="1" ht="26" customHeight="1" spans="1:210">
      <c r="A4" s="14" t="s">
        <v>3</v>
      </c>
      <c r="B4" s="14" t="s">
        <v>4</v>
      </c>
      <c r="C4" s="14" t="s">
        <v>5</v>
      </c>
      <c r="D4" s="15" t="s">
        <v>6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</row>
    <row r="5" s="3" customFormat="1" ht="25" customHeight="1" spans="1:210">
      <c r="A5" s="17" t="s">
        <v>4</v>
      </c>
      <c r="B5" s="18">
        <f>B6+B37+B59</f>
        <v>46846</v>
      </c>
      <c r="C5" s="18">
        <f>C6+C37+C59</f>
        <v>32280</v>
      </c>
      <c r="D5" s="18">
        <f>D6+D37+D59</f>
        <v>14566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</row>
    <row r="6" s="4" customFormat="1" ht="25" customHeight="1" spans="1:210">
      <c r="A6" s="17" t="s">
        <v>7</v>
      </c>
      <c r="B6" s="18">
        <f>SUM(B7:B36)</f>
        <v>19354.35</v>
      </c>
      <c r="C6" s="18">
        <f>SUM(C7:C36)</f>
        <v>14004</v>
      </c>
      <c r="D6" s="18">
        <f>SUM(D7:D36)</f>
        <v>5350.35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</row>
    <row r="7" s="5" customFormat="1" ht="25" customHeight="1" spans="1:210">
      <c r="A7" s="19" t="s">
        <v>8</v>
      </c>
      <c r="B7" s="20">
        <f>C7+D7</f>
        <v>1505.84</v>
      </c>
      <c r="C7" s="20">
        <v>1187</v>
      </c>
      <c r="D7" s="21">
        <v>318.84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</row>
    <row r="8" s="5" customFormat="1" ht="25" customHeight="1" spans="1:210">
      <c r="A8" s="19" t="s">
        <v>9</v>
      </c>
      <c r="B8" s="20">
        <f t="shared" ref="B8:B39" si="0">C8+D8</f>
        <v>438</v>
      </c>
      <c r="C8" s="20">
        <v>345</v>
      </c>
      <c r="D8" s="21">
        <v>93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</row>
    <row r="9" s="5" customFormat="1" ht="25" customHeight="1" spans="1:210">
      <c r="A9" s="19" t="s">
        <v>10</v>
      </c>
      <c r="B9" s="20">
        <f t="shared" si="0"/>
        <v>948</v>
      </c>
      <c r="C9" s="20">
        <v>522</v>
      </c>
      <c r="D9" s="21">
        <v>426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</row>
    <row r="10" s="5" customFormat="1" ht="25" customHeight="1" spans="1:210">
      <c r="A10" s="19" t="s">
        <v>11</v>
      </c>
      <c r="B10" s="20">
        <f t="shared" si="0"/>
        <v>12</v>
      </c>
      <c r="C10" s="20">
        <v>12</v>
      </c>
      <c r="D10" s="21">
        <v>0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</row>
    <row r="11" s="5" customFormat="1" ht="25" customHeight="1" spans="1:210">
      <c r="A11" s="19" t="s">
        <v>12</v>
      </c>
      <c r="B11" s="20">
        <f t="shared" si="0"/>
        <v>200</v>
      </c>
      <c r="C11" s="20"/>
      <c r="D11" s="21">
        <v>200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</row>
    <row r="12" s="5" customFormat="1" ht="25" customHeight="1" spans="1:210">
      <c r="A12" s="19" t="s">
        <v>13</v>
      </c>
      <c r="B12" s="20">
        <f t="shared" si="0"/>
        <v>1368.14</v>
      </c>
      <c r="C12" s="20">
        <v>960</v>
      </c>
      <c r="D12" s="21">
        <v>408.14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</row>
    <row r="13" s="5" customFormat="1" ht="25" customHeight="1" spans="1:210">
      <c r="A13" s="19" t="s">
        <v>14</v>
      </c>
      <c r="B13" s="20">
        <f t="shared" si="0"/>
        <v>1730</v>
      </c>
      <c r="C13" s="20">
        <v>1238</v>
      </c>
      <c r="D13" s="21">
        <v>492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</row>
    <row r="14" s="5" customFormat="1" ht="25" customHeight="1" spans="1:210">
      <c r="A14" s="19" t="s">
        <v>15</v>
      </c>
      <c r="B14" s="20">
        <f t="shared" si="0"/>
        <v>1164</v>
      </c>
      <c r="C14" s="20">
        <v>894</v>
      </c>
      <c r="D14" s="21">
        <v>270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</row>
    <row r="15" s="5" customFormat="1" ht="25" customHeight="1" spans="1:210">
      <c r="A15" s="19" t="s">
        <v>16</v>
      </c>
      <c r="B15" s="20">
        <f t="shared" si="0"/>
        <v>528</v>
      </c>
      <c r="C15" s="20">
        <v>390</v>
      </c>
      <c r="D15" s="21">
        <v>138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</row>
    <row r="16" s="5" customFormat="1" ht="25" customHeight="1" spans="1:210">
      <c r="A16" s="19" t="s">
        <v>17</v>
      </c>
      <c r="B16" s="20">
        <f t="shared" si="0"/>
        <v>198</v>
      </c>
      <c r="C16" s="20">
        <v>195</v>
      </c>
      <c r="D16" s="21">
        <v>3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</row>
    <row r="17" s="5" customFormat="1" ht="25" customHeight="1" spans="1:210">
      <c r="A17" s="19" t="s">
        <v>18</v>
      </c>
      <c r="B17" s="20">
        <f t="shared" si="0"/>
        <v>537</v>
      </c>
      <c r="C17" s="20">
        <v>348</v>
      </c>
      <c r="D17" s="21">
        <v>189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</row>
    <row r="18" s="5" customFormat="1" ht="25" customHeight="1" spans="1:210">
      <c r="A18" s="19" t="s">
        <v>19</v>
      </c>
      <c r="B18" s="20">
        <f t="shared" si="0"/>
        <v>33</v>
      </c>
      <c r="C18" s="20">
        <v>33</v>
      </c>
      <c r="D18" s="21">
        <v>0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</row>
    <row r="19" s="5" customFormat="1" ht="25" customHeight="1" spans="1:210">
      <c r="A19" s="19" t="s">
        <v>20</v>
      </c>
      <c r="B19" s="20">
        <f t="shared" si="0"/>
        <v>1626.61</v>
      </c>
      <c r="C19" s="20">
        <v>828</v>
      </c>
      <c r="D19" s="21">
        <v>798.61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</row>
    <row r="20" s="5" customFormat="1" ht="25" customHeight="1" spans="1:210">
      <c r="A20" s="19" t="s">
        <v>21</v>
      </c>
      <c r="B20" s="20">
        <f t="shared" si="0"/>
        <v>1383</v>
      </c>
      <c r="C20" s="20">
        <v>1284</v>
      </c>
      <c r="D20" s="21">
        <v>99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</row>
    <row r="21" s="5" customFormat="1" ht="25" customHeight="1" spans="1:210">
      <c r="A21" s="19" t="s">
        <v>22</v>
      </c>
      <c r="B21" s="20">
        <f t="shared" si="0"/>
        <v>276</v>
      </c>
      <c r="C21" s="20">
        <v>228</v>
      </c>
      <c r="D21" s="21">
        <v>48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</row>
    <row r="22" s="5" customFormat="1" ht="25" customHeight="1" spans="1:210">
      <c r="A22" s="19" t="s">
        <v>23</v>
      </c>
      <c r="B22" s="20">
        <f t="shared" si="0"/>
        <v>366</v>
      </c>
      <c r="C22" s="20">
        <v>168</v>
      </c>
      <c r="D22" s="21">
        <v>198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</row>
    <row r="23" s="5" customFormat="1" ht="25" customHeight="1" spans="1:210">
      <c r="A23" s="19" t="s">
        <v>24</v>
      </c>
      <c r="B23" s="20">
        <f t="shared" si="0"/>
        <v>249</v>
      </c>
      <c r="C23" s="20">
        <v>216</v>
      </c>
      <c r="D23" s="21">
        <v>33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</row>
    <row r="24" s="5" customFormat="1" ht="25" customHeight="1" spans="1:210">
      <c r="A24" s="19" t="s">
        <v>25</v>
      </c>
      <c r="B24" s="20">
        <f t="shared" si="0"/>
        <v>1478</v>
      </c>
      <c r="C24" s="20">
        <v>1478</v>
      </c>
      <c r="D24" s="21">
        <v>0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</row>
    <row r="25" s="5" customFormat="1" ht="25" customHeight="1" spans="1:210">
      <c r="A25" s="19" t="s">
        <v>26</v>
      </c>
      <c r="B25" s="20">
        <f t="shared" si="0"/>
        <v>0</v>
      </c>
      <c r="C25" s="20"/>
      <c r="D25" s="21">
        <v>0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</row>
    <row r="26" s="5" customFormat="1" ht="25" customHeight="1" spans="1:210">
      <c r="A26" s="19" t="s">
        <v>27</v>
      </c>
      <c r="B26" s="20">
        <f t="shared" si="0"/>
        <v>1459.92</v>
      </c>
      <c r="C26" s="20">
        <v>1173</v>
      </c>
      <c r="D26" s="21">
        <v>286.92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</row>
    <row r="27" s="5" customFormat="1" ht="25" customHeight="1" spans="1:210">
      <c r="A27" s="19" t="s">
        <v>28</v>
      </c>
      <c r="B27" s="20">
        <f t="shared" si="0"/>
        <v>45</v>
      </c>
      <c r="C27" s="20"/>
      <c r="D27" s="21">
        <v>45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</row>
    <row r="28" s="5" customFormat="1" ht="25" customHeight="1" spans="1:210">
      <c r="A28" s="19" t="s">
        <v>29</v>
      </c>
      <c r="B28" s="20">
        <f t="shared" si="0"/>
        <v>0</v>
      </c>
      <c r="C28" s="20"/>
      <c r="D28" s="21">
        <v>0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</row>
    <row r="29" s="5" customFormat="1" ht="25" customHeight="1" spans="1:210">
      <c r="A29" s="19" t="s">
        <v>30</v>
      </c>
      <c r="B29" s="20">
        <f t="shared" si="0"/>
        <v>859.92</v>
      </c>
      <c r="C29" s="20">
        <v>561</v>
      </c>
      <c r="D29" s="21">
        <v>298.92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</row>
    <row r="30" s="5" customFormat="1" ht="25" customHeight="1" spans="1:210">
      <c r="A30" s="19" t="s">
        <v>31</v>
      </c>
      <c r="B30" s="20">
        <f t="shared" si="0"/>
        <v>100</v>
      </c>
      <c r="C30" s="20"/>
      <c r="D30" s="21">
        <v>100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</row>
    <row r="31" s="5" customFormat="1" ht="25" customHeight="1" spans="1:210">
      <c r="A31" s="19" t="s">
        <v>32</v>
      </c>
      <c r="B31" s="20">
        <f t="shared" si="0"/>
        <v>775.92</v>
      </c>
      <c r="C31" s="20">
        <v>366</v>
      </c>
      <c r="D31" s="21">
        <v>409.92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</row>
    <row r="32" s="5" customFormat="1" ht="25" customHeight="1" spans="1:210">
      <c r="A32" s="19" t="s">
        <v>33</v>
      </c>
      <c r="B32" s="20">
        <f t="shared" si="0"/>
        <v>426</v>
      </c>
      <c r="C32" s="20">
        <v>426</v>
      </c>
      <c r="D32" s="21">
        <v>0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</row>
    <row r="33" s="6" customFormat="1" ht="25" customHeight="1" spans="1:210">
      <c r="A33" s="23" t="s">
        <v>34</v>
      </c>
      <c r="B33" s="20">
        <f t="shared" si="0"/>
        <v>408</v>
      </c>
      <c r="C33" s="20">
        <v>261</v>
      </c>
      <c r="D33" s="21">
        <v>147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</row>
    <row r="34" s="6" customFormat="1" ht="25" customHeight="1" spans="1:210">
      <c r="A34" s="23" t="s">
        <v>35</v>
      </c>
      <c r="B34" s="20">
        <f t="shared" si="0"/>
        <v>0</v>
      </c>
      <c r="C34" s="20"/>
      <c r="D34" s="21">
        <v>0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</row>
    <row r="35" s="6" customFormat="1" ht="25" customHeight="1" spans="1:210">
      <c r="A35" s="23" t="s">
        <v>36</v>
      </c>
      <c r="B35" s="20">
        <f t="shared" si="0"/>
        <v>144</v>
      </c>
      <c r="C35" s="20">
        <v>75</v>
      </c>
      <c r="D35" s="21">
        <v>69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</row>
    <row r="36" s="7" customFormat="1" ht="25" customHeight="1" spans="1:210">
      <c r="A36" s="23" t="s">
        <v>37</v>
      </c>
      <c r="B36" s="20">
        <f t="shared" si="0"/>
        <v>1095</v>
      </c>
      <c r="C36" s="20">
        <v>816</v>
      </c>
      <c r="D36" s="21">
        <v>279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</row>
    <row r="37" s="8" customFormat="1" ht="25" customHeight="1" spans="1:210">
      <c r="A37" s="24" t="s">
        <v>38</v>
      </c>
      <c r="B37" s="18">
        <f>SUM(B38:B58)</f>
        <v>26732.65</v>
      </c>
      <c r="C37" s="18">
        <f>SUM(C38:C58)</f>
        <v>17769</v>
      </c>
      <c r="D37" s="18">
        <v>8963.65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</row>
    <row r="38" s="8" customFormat="1" ht="25" customHeight="1" spans="1:210">
      <c r="A38" s="26" t="s">
        <v>39</v>
      </c>
      <c r="B38" s="20">
        <f t="shared" si="0"/>
        <v>7933.52</v>
      </c>
      <c r="C38" s="20">
        <v>5652</v>
      </c>
      <c r="D38" s="21">
        <v>2281.52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</row>
    <row r="39" s="8" customFormat="1" ht="25" customHeight="1" spans="1:210">
      <c r="A39" s="27" t="s">
        <v>40</v>
      </c>
      <c r="B39" s="20">
        <f t="shared" si="0"/>
        <v>4803.13</v>
      </c>
      <c r="C39" s="20">
        <v>3579</v>
      </c>
      <c r="D39" s="21">
        <v>1224.13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</row>
    <row r="40" s="8" customFormat="1" ht="25" customHeight="1" spans="1:210">
      <c r="A40" s="26" t="s">
        <v>41</v>
      </c>
      <c r="B40" s="20">
        <f t="shared" ref="B40:B60" si="1">C40+D40</f>
        <v>1719</v>
      </c>
      <c r="C40" s="20">
        <v>1152</v>
      </c>
      <c r="D40" s="21">
        <v>567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</row>
    <row r="41" s="9" customFormat="1" ht="25" customHeight="1" spans="1:210">
      <c r="A41" s="27" t="s">
        <v>42</v>
      </c>
      <c r="B41" s="20">
        <f t="shared" si="1"/>
        <v>616.74</v>
      </c>
      <c r="C41" s="20">
        <v>348</v>
      </c>
      <c r="D41" s="21">
        <v>268.74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</row>
    <row r="42" s="9" customFormat="1" ht="25" customHeight="1" spans="1:210">
      <c r="A42" s="27" t="s">
        <v>43</v>
      </c>
      <c r="B42" s="20">
        <f t="shared" si="1"/>
        <v>1452</v>
      </c>
      <c r="C42" s="20">
        <v>1011</v>
      </c>
      <c r="D42" s="21">
        <v>441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</row>
    <row r="43" s="9" customFormat="1" ht="25" customHeight="1" spans="1:210">
      <c r="A43" s="27" t="s">
        <v>44</v>
      </c>
      <c r="B43" s="20">
        <f t="shared" si="1"/>
        <v>660.09</v>
      </c>
      <c r="C43" s="20">
        <v>393</v>
      </c>
      <c r="D43" s="21">
        <v>267.09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</row>
    <row r="44" s="5" customFormat="1" ht="25" customHeight="1" spans="1:210">
      <c r="A44" s="28" t="s">
        <v>45</v>
      </c>
      <c r="B44" s="20">
        <f t="shared" si="1"/>
        <v>25.5</v>
      </c>
      <c r="C44" s="20"/>
      <c r="D44" s="21">
        <v>25.5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</row>
    <row r="45" s="9" customFormat="1" ht="25" customHeight="1" spans="1:210">
      <c r="A45" s="27" t="s">
        <v>46</v>
      </c>
      <c r="B45" s="20">
        <f t="shared" si="1"/>
        <v>637.5</v>
      </c>
      <c r="C45" s="20">
        <v>444</v>
      </c>
      <c r="D45" s="21">
        <v>193.5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</row>
    <row r="46" s="9" customFormat="1" ht="25" customHeight="1" spans="1:210">
      <c r="A46" s="27" t="s">
        <v>47</v>
      </c>
      <c r="B46" s="20">
        <f t="shared" si="1"/>
        <v>1149.84</v>
      </c>
      <c r="C46" s="20">
        <v>609</v>
      </c>
      <c r="D46" s="21">
        <v>540.84</v>
      </c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</row>
    <row r="47" s="9" customFormat="1" ht="25" customHeight="1" spans="1:210">
      <c r="A47" s="27" t="s">
        <v>48</v>
      </c>
      <c r="B47" s="20">
        <f t="shared" si="1"/>
        <v>16.5</v>
      </c>
      <c r="C47" s="20"/>
      <c r="D47" s="21">
        <v>16.5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</row>
    <row r="48" s="9" customFormat="1" ht="25" customHeight="1" spans="1:210">
      <c r="A48" s="27" t="s">
        <v>49</v>
      </c>
      <c r="B48" s="20">
        <f t="shared" si="1"/>
        <v>1851</v>
      </c>
      <c r="C48" s="20">
        <v>1065</v>
      </c>
      <c r="D48" s="21">
        <v>786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</row>
    <row r="49" s="8" customFormat="1" ht="25" customHeight="1" spans="1:210">
      <c r="A49" s="26" t="s">
        <v>50</v>
      </c>
      <c r="B49" s="20">
        <f t="shared" si="1"/>
        <v>1254</v>
      </c>
      <c r="C49" s="20">
        <v>903</v>
      </c>
      <c r="D49" s="21">
        <v>351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</row>
    <row r="50" s="9" customFormat="1" ht="25" customHeight="1" spans="1:210">
      <c r="A50" s="26" t="s">
        <v>51</v>
      </c>
      <c r="B50" s="20">
        <f t="shared" si="1"/>
        <v>366</v>
      </c>
      <c r="C50" s="20">
        <v>330</v>
      </c>
      <c r="D50" s="21">
        <v>36</v>
      </c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</row>
    <row r="51" s="9" customFormat="1" ht="25" customHeight="1" spans="1:210">
      <c r="A51" s="26" t="s">
        <v>52</v>
      </c>
      <c r="B51" s="20">
        <f t="shared" si="1"/>
        <v>1229.83</v>
      </c>
      <c r="C51" s="20">
        <v>705</v>
      </c>
      <c r="D51" s="21">
        <v>524.83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  <c r="FS51" s="25"/>
      <c r="FT51" s="25"/>
      <c r="FU51" s="25"/>
      <c r="FV51" s="25"/>
      <c r="FW51" s="25"/>
      <c r="FX51" s="25"/>
      <c r="FY51" s="25"/>
      <c r="FZ51" s="25"/>
      <c r="GA51" s="25"/>
      <c r="GB51" s="25"/>
      <c r="GC51" s="25"/>
      <c r="GD51" s="25"/>
      <c r="GE51" s="25"/>
      <c r="GF51" s="25"/>
      <c r="GG51" s="25"/>
      <c r="GH51" s="25"/>
      <c r="GI51" s="25"/>
      <c r="GJ51" s="25"/>
      <c r="GK51" s="25"/>
      <c r="GL51" s="25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</row>
    <row r="52" s="9" customFormat="1" ht="25" customHeight="1" spans="1:210">
      <c r="A52" s="27" t="s">
        <v>53</v>
      </c>
      <c r="B52" s="20">
        <f t="shared" si="1"/>
        <v>391.5</v>
      </c>
      <c r="C52" s="20">
        <v>153</v>
      </c>
      <c r="D52" s="21">
        <v>238.5</v>
      </c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  <c r="FS52" s="25"/>
      <c r="FT52" s="25"/>
      <c r="FU52" s="25"/>
      <c r="FV52" s="25"/>
      <c r="FW52" s="25"/>
      <c r="FX52" s="25"/>
      <c r="FY52" s="25"/>
      <c r="FZ52" s="25"/>
      <c r="GA52" s="25"/>
      <c r="GB52" s="25"/>
      <c r="GC52" s="25"/>
      <c r="GD52" s="25"/>
      <c r="GE52" s="25"/>
      <c r="GF52" s="25"/>
      <c r="GG52" s="25"/>
      <c r="GH52" s="25"/>
      <c r="GI52" s="25"/>
      <c r="GJ52" s="25"/>
      <c r="GK52" s="25"/>
      <c r="GL52" s="25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</row>
    <row r="53" s="9" customFormat="1" ht="25" customHeight="1" spans="1:210">
      <c r="A53" s="27" t="s">
        <v>54</v>
      </c>
      <c r="B53" s="20">
        <f t="shared" si="1"/>
        <v>619.5</v>
      </c>
      <c r="C53" s="20">
        <v>357</v>
      </c>
      <c r="D53" s="21">
        <v>262.5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</row>
    <row r="54" s="9" customFormat="1" ht="25" customHeight="1" spans="1:210">
      <c r="A54" s="27" t="s">
        <v>55</v>
      </c>
      <c r="B54" s="20">
        <f t="shared" si="1"/>
        <v>664.5</v>
      </c>
      <c r="C54" s="20">
        <v>387</v>
      </c>
      <c r="D54" s="21">
        <v>277.5</v>
      </c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25"/>
      <c r="FL54" s="25"/>
      <c r="FM54" s="25"/>
      <c r="FN54" s="25"/>
      <c r="FO54" s="25"/>
      <c r="FP54" s="25"/>
      <c r="FQ54" s="25"/>
      <c r="FR54" s="25"/>
      <c r="FS54" s="25"/>
      <c r="FT54" s="25"/>
      <c r="FU54" s="25"/>
      <c r="FV54" s="25"/>
      <c r="FW54" s="25"/>
      <c r="FX54" s="25"/>
      <c r="FY54" s="25"/>
      <c r="FZ54" s="25"/>
      <c r="GA54" s="25"/>
      <c r="GB54" s="25"/>
      <c r="GC54" s="25"/>
      <c r="GD54" s="25"/>
      <c r="GE54" s="25"/>
      <c r="GF54" s="25"/>
      <c r="GG54" s="25"/>
      <c r="GH54" s="25"/>
      <c r="GI54" s="25"/>
      <c r="GJ54" s="25"/>
      <c r="GK54" s="25"/>
      <c r="GL54" s="25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</row>
    <row r="55" s="9" customFormat="1" ht="25" customHeight="1" spans="1:210">
      <c r="A55" s="27" t="s">
        <v>56</v>
      </c>
      <c r="B55" s="20">
        <f t="shared" si="1"/>
        <v>783</v>
      </c>
      <c r="C55" s="20">
        <v>504</v>
      </c>
      <c r="D55" s="21">
        <v>279</v>
      </c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25"/>
      <c r="FO55" s="25"/>
      <c r="FP55" s="25"/>
      <c r="FQ55" s="25"/>
      <c r="FR55" s="25"/>
      <c r="FS55" s="25"/>
      <c r="FT55" s="25"/>
      <c r="FU55" s="25"/>
      <c r="FV55" s="25"/>
      <c r="FW55" s="25"/>
      <c r="FX55" s="25"/>
      <c r="FY55" s="25"/>
      <c r="FZ55" s="25"/>
      <c r="GA55" s="25"/>
      <c r="GB55" s="25"/>
      <c r="GC55" s="25"/>
      <c r="GD55" s="25"/>
      <c r="GE55" s="25"/>
      <c r="GF55" s="25"/>
      <c r="GG55" s="25"/>
      <c r="GH55" s="25"/>
      <c r="GI55" s="25"/>
      <c r="GJ55" s="25"/>
      <c r="GK55" s="25"/>
      <c r="GL55" s="25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</row>
    <row r="56" s="9" customFormat="1" ht="25" customHeight="1" spans="1:210">
      <c r="A56" s="27" t="s">
        <v>57</v>
      </c>
      <c r="B56" s="20">
        <f t="shared" si="1"/>
        <v>13.5</v>
      </c>
      <c r="C56" s="20"/>
      <c r="D56" s="21">
        <v>13.5</v>
      </c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</row>
    <row r="57" s="9" customFormat="1" ht="25" customHeight="1" spans="1:210">
      <c r="A57" s="27" t="s">
        <v>58</v>
      </c>
      <c r="B57" s="20">
        <f t="shared" si="1"/>
        <v>523.5</v>
      </c>
      <c r="C57" s="20">
        <v>177</v>
      </c>
      <c r="D57" s="21">
        <v>346.5</v>
      </c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</row>
    <row r="58" s="9" customFormat="1" ht="25" customHeight="1" spans="1:210">
      <c r="A58" s="27" t="s">
        <v>59</v>
      </c>
      <c r="B58" s="20">
        <f t="shared" si="1"/>
        <v>22.5</v>
      </c>
      <c r="C58" s="20"/>
      <c r="D58" s="21">
        <v>22.5</v>
      </c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</row>
    <row r="59" s="9" customFormat="1" ht="25" customHeight="1" spans="1:210">
      <c r="A59" s="29" t="s">
        <v>60</v>
      </c>
      <c r="B59" s="18">
        <f>SUM(B60)</f>
        <v>759</v>
      </c>
      <c r="C59" s="18">
        <f>SUM(C60)</f>
        <v>507</v>
      </c>
      <c r="D59" s="18">
        <v>252</v>
      </c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25"/>
      <c r="FO59" s="25"/>
      <c r="FP59" s="25"/>
      <c r="FQ59" s="25"/>
      <c r="FR59" s="25"/>
      <c r="FS59" s="25"/>
      <c r="FT59" s="25"/>
      <c r="FU59" s="25"/>
      <c r="FV59" s="25"/>
      <c r="FW59" s="25"/>
      <c r="FX59" s="25"/>
      <c r="FY59" s="25"/>
      <c r="FZ59" s="25"/>
      <c r="GA59" s="25"/>
      <c r="GB59" s="25"/>
      <c r="GC59" s="25"/>
      <c r="GD59" s="25"/>
      <c r="GE59" s="25"/>
      <c r="GF59" s="25"/>
      <c r="GG59" s="25"/>
      <c r="GH59" s="25"/>
      <c r="GI59" s="25"/>
      <c r="GJ59" s="25"/>
      <c r="GK59" s="25"/>
      <c r="GL59" s="25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</row>
    <row r="60" s="10" customFormat="1" ht="25" customHeight="1" spans="1:194">
      <c r="A60" s="19" t="s">
        <v>61</v>
      </c>
      <c r="B60" s="20">
        <f t="shared" si="1"/>
        <v>759</v>
      </c>
      <c r="C60" s="20">
        <v>507</v>
      </c>
      <c r="D60" s="21">
        <v>252</v>
      </c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  <c r="FS60" s="25"/>
      <c r="FT60" s="25"/>
      <c r="FU60" s="25"/>
      <c r="FV60" s="25"/>
      <c r="FW60" s="25"/>
      <c r="FX60" s="25"/>
      <c r="FY60" s="25"/>
      <c r="FZ60" s="25"/>
      <c r="GA60" s="25"/>
      <c r="GB60" s="25"/>
      <c r="GC60" s="25"/>
      <c r="GD60" s="25"/>
      <c r="GE60" s="25"/>
      <c r="GF60" s="25"/>
      <c r="GG60" s="25"/>
      <c r="GH60" s="25"/>
      <c r="GI60" s="25"/>
      <c r="GJ60" s="25"/>
      <c r="GK60" s="25"/>
      <c r="GL60" s="25"/>
    </row>
  </sheetData>
  <mergeCells count="1">
    <mergeCell ref="A2:D2"/>
  </mergeCells>
  <pageMargins left="1.0625" right="0.75" top="1" bottom="1" header="0.5" footer="0.5"/>
  <pageSetup paperSize="9" scale="87" orientation="portrait"/>
  <headerFooter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a</Company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林祖才</dc:creator>
  <cp:lastModifiedBy>yu浩</cp:lastModifiedBy>
  <dcterms:created xsi:type="dcterms:W3CDTF">2018-07-12T08:44:00Z</dcterms:created>
  <dcterms:modified xsi:type="dcterms:W3CDTF">2020-01-02T08:01:45Z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