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95"/>
  </bookViews>
  <sheets>
    <sheet name="总表" sheetId="1" r:id="rId1"/>
  </sheets>
  <externalReferences>
    <externalReference r:id="rId2"/>
  </externalReferences>
  <definedNames>
    <definedName name="_xlnm.Print_Titles" localSheetId="0">总表!$4:$4</definedName>
  </definedNames>
  <calcPr calcId="144525" concurrentCalc="0"/>
</workbook>
</file>

<file path=xl/sharedStrings.xml><?xml version="1.0" encoding="utf-8"?>
<sst xmlns="http://schemas.openxmlformats.org/spreadsheetml/2006/main" count="68">
  <si>
    <t>附件5</t>
  </si>
  <si>
    <t>2019年中央财政医疗服务能力提升（公立医院综合改革）补助资金分配表</t>
  </si>
  <si>
    <t>金额单位：万元</t>
  </si>
  <si>
    <t>地市</t>
  </si>
  <si>
    <t>合计</t>
  </si>
  <si>
    <t>提前下达
补助资金</t>
  </si>
  <si>
    <t>结算补助资金</t>
  </si>
  <si>
    <t>功能科目</t>
  </si>
  <si>
    <t>政府预算经济科目</t>
  </si>
  <si>
    <t>地市小计</t>
  </si>
  <si>
    <t>广州市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</si>
  <si>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</si>
  <si>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</si>
  <si>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</si>
  <si>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</si>
  <si>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</si>
  <si>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</si>
  <si>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</si>
  <si>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</si>
  <si>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</si>
  <si>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</si>
  <si>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</si>
  <si>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</si>
  <si>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</si>
  <si>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</si>
  <si>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</si>
  <si>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</si>
  <si>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</si>
  <si>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</si>
  <si>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</si>
  <si>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财政省直管小计</t>
  </si>
  <si>
    <t>顺德区</t>
  </si>
  <si>
    <t>南澳县</t>
  </si>
  <si>
    <t>南雄市</t>
  </si>
  <si>
    <t>仁化县</t>
  </si>
  <si>
    <t>乳源县</t>
  </si>
  <si>
    <t>翁源县</t>
  </si>
  <si>
    <t>紫金县</t>
  </si>
  <si>
    <t>龙川县</t>
  </si>
  <si>
    <t>连平县</t>
  </si>
  <si>
    <t>兴宁市</t>
  </si>
  <si>
    <t>五华县</t>
  </si>
  <si>
    <t>丰顺县</t>
  </si>
  <si>
    <t>大埔县</t>
  </si>
  <si>
    <t>博罗县</t>
  </si>
  <si>
    <t>陆河县</t>
  </si>
  <si>
    <t>陆丰市</t>
  </si>
  <si>
    <t>海丰县</t>
  </si>
  <si>
    <t>阳春市</t>
  </si>
  <si>
    <t>徐闻县</t>
  </si>
  <si>
    <t>廉江市</t>
  </si>
  <si>
    <t>雷州市</t>
  </si>
  <si>
    <t>高州市</t>
  </si>
  <si>
    <t>化州市</t>
  </si>
  <si>
    <t>封开县</t>
  </si>
  <si>
    <t>怀集县</t>
  </si>
  <si>
    <t>德庆县</t>
  </si>
  <si>
    <t>广宁县</t>
  </si>
  <si>
    <t>英德市</t>
  </si>
  <si>
    <t>连山县</t>
  </si>
  <si>
    <t>连南县</t>
  </si>
  <si>
    <t>饶平县</t>
  </si>
  <si>
    <t>普宁市</t>
  </si>
  <si>
    <t>揭西县</t>
  </si>
  <si>
    <t>惠来县</t>
  </si>
  <si>
    <t>罗定市</t>
  </si>
  <si>
    <t>新兴县</t>
  </si>
  <si>
    <t>备注：韶关市浈江区、武江区和湛江市麻章区、坡头区无城市辖区公立医院，不安排城市公立医院补助资金。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</si>
</sst>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_ "/>
  </numFmts>
  <fonts count="31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4" borderId="6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7" fillId="0" borderId="1" xfId="5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总表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&#24180;&#19987;&#39033;&#36164;&#37329;\2019&#24180;&#20013;&#22830;&#36130;&#25919;&#36716;&#31227;&#25903;&#20184;\&#20998;&#37197;&#26041;&#26696;(excel)\&#31532;&#19968;&#25209;\&#25552;&#21069;&#19979;&#36798;2019&#24180;&#20013;&#22830;&#36130;&#25919;&#21307;&#30103;&#26381;&#21153;&#33021;&#21147;&#25552;&#21319;&#34917;&#21161;&#36164;&#37329;\&#38468;&#20214;2.&#25552;&#21069;&#19979;&#36798;2019&#24180;&#20013;&#22830;&#36130;&#25919;&#20844;&#31435;&#21307;&#38498;&#21307;&#25913;&#34917;&#21161;&#36164;&#37329;&#20998;&#3719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县级"/>
      <sheetName val="城市"/>
    </sheetNames>
    <sheetDataSet>
      <sheetData sheetId="0">
        <row r="7">
          <cell r="A7" t="str">
            <v>广州市</v>
          </cell>
          <cell r="B7">
            <v>1470</v>
          </cell>
        </row>
        <row r="8">
          <cell r="A8" t="str">
            <v>珠海市</v>
          </cell>
          <cell r="B8">
            <v>910</v>
          </cell>
        </row>
        <row r="9">
          <cell r="A9" t="str">
            <v>汕头市</v>
          </cell>
          <cell r="B9">
            <v>1120</v>
          </cell>
        </row>
        <row r="10">
          <cell r="A10" t="str">
            <v>佛山市</v>
          </cell>
          <cell r="B10">
            <v>980</v>
          </cell>
        </row>
        <row r="11">
          <cell r="A11" t="str">
            <v>韶关市</v>
          </cell>
          <cell r="B11">
            <v>1400</v>
          </cell>
        </row>
        <row r="12">
          <cell r="A12" t="str">
            <v>河源市</v>
          </cell>
          <cell r="B12">
            <v>1190</v>
          </cell>
        </row>
        <row r="13">
          <cell r="A13" t="str">
            <v>梅州市</v>
          </cell>
          <cell r="B13">
            <v>1400</v>
          </cell>
        </row>
        <row r="14">
          <cell r="A14" t="str">
            <v>惠州市</v>
          </cell>
          <cell r="B14">
            <v>1260</v>
          </cell>
        </row>
        <row r="15">
          <cell r="A15" t="str">
            <v>汕尾市</v>
          </cell>
          <cell r="B15">
            <v>770</v>
          </cell>
        </row>
        <row r="16">
          <cell r="A16" t="str">
            <v>东莞市</v>
          </cell>
          <cell r="B16">
            <v>700</v>
          </cell>
        </row>
        <row r="17">
          <cell r="A17" t="str">
            <v>中山市</v>
          </cell>
          <cell r="B17">
            <v>700</v>
          </cell>
        </row>
        <row r="18">
          <cell r="A18" t="str">
            <v>江门市</v>
          </cell>
          <cell r="B18">
            <v>1750</v>
          </cell>
        </row>
        <row r="19">
          <cell r="A19" t="str">
            <v>阳江市</v>
          </cell>
          <cell r="B19">
            <v>1190</v>
          </cell>
        </row>
        <row r="20">
          <cell r="A20" t="str">
            <v>湛江市</v>
          </cell>
          <cell r="B20">
            <v>1260</v>
          </cell>
        </row>
        <row r="21">
          <cell r="A21" t="str">
            <v>茂名市</v>
          </cell>
          <cell r="B21">
            <v>1190</v>
          </cell>
        </row>
        <row r="22">
          <cell r="A22" t="str">
            <v>肇庆市</v>
          </cell>
          <cell r="B22">
            <v>1260</v>
          </cell>
        </row>
        <row r="23">
          <cell r="A23" t="str">
            <v>清远市</v>
          </cell>
          <cell r="B23">
            <v>1470</v>
          </cell>
        </row>
        <row r="24">
          <cell r="A24" t="str">
            <v>潮州市</v>
          </cell>
          <cell r="B24">
            <v>980</v>
          </cell>
        </row>
        <row r="25">
          <cell r="A25" t="str">
            <v>揭阳市</v>
          </cell>
          <cell r="B25">
            <v>840</v>
          </cell>
        </row>
        <row r="26">
          <cell r="A26" t="str">
            <v>云浮市</v>
          </cell>
          <cell r="B26">
            <v>1050</v>
          </cell>
        </row>
        <row r="27">
          <cell r="A27" t="str">
            <v>财政省直管县小计</v>
          </cell>
          <cell r="B27">
            <v>7420</v>
          </cell>
        </row>
        <row r="28">
          <cell r="A28" t="str">
            <v>顺德区</v>
          </cell>
          <cell r="B28">
            <v>70</v>
          </cell>
        </row>
        <row r="29">
          <cell r="A29" t="str">
            <v>南澳县</v>
          </cell>
          <cell r="B29">
            <v>210</v>
          </cell>
        </row>
        <row r="30">
          <cell r="A30" t="str">
            <v>南雄市</v>
          </cell>
          <cell r="B30">
            <v>210</v>
          </cell>
        </row>
        <row r="31">
          <cell r="A31" t="str">
            <v>仁化县</v>
          </cell>
          <cell r="B31">
            <v>210</v>
          </cell>
        </row>
        <row r="32">
          <cell r="A32" t="str">
            <v>乳源县</v>
          </cell>
          <cell r="B32">
            <v>210</v>
          </cell>
        </row>
        <row r="33">
          <cell r="A33" t="str">
            <v>翁源县</v>
          </cell>
          <cell r="B33">
            <v>210</v>
          </cell>
        </row>
        <row r="34">
          <cell r="A34" t="str">
            <v>紫金县</v>
          </cell>
          <cell r="B34">
            <v>210</v>
          </cell>
        </row>
        <row r="35">
          <cell r="A35" t="str">
            <v>龙川县</v>
          </cell>
          <cell r="B35">
            <v>210</v>
          </cell>
        </row>
        <row r="36">
          <cell r="A36" t="str">
            <v>连平县</v>
          </cell>
          <cell r="B36">
            <v>210</v>
          </cell>
        </row>
        <row r="37">
          <cell r="A37" t="str">
            <v>兴宁市</v>
          </cell>
          <cell r="B37">
            <v>210</v>
          </cell>
        </row>
        <row r="38">
          <cell r="A38" t="str">
            <v>五华县</v>
          </cell>
          <cell r="B38">
            <v>210</v>
          </cell>
        </row>
        <row r="39">
          <cell r="A39" t="str">
            <v>丰顺县</v>
          </cell>
          <cell r="B39">
            <v>210</v>
          </cell>
        </row>
        <row r="40">
          <cell r="A40" t="str">
            <v>大埔县</v>
          </cell>
          <cell r="B40">
            <v>210</v>
          </cell>
        </row>
        <row r="41">
          <cell r="A41" t="str">
            <v>博罗县</v>
          </cell>
          <cell r="B41">
            <v>210</v>
          </cell>
        </row>
        <row r="42">
          <cell r="A42" t="str">
            <v>陆河县</v>
          </cell>
          <cell r="B42">
            <v>210</v>
          </cell>
        </row>
        <row r="43">
          <cell r="A43" t="str">
            <v>陆丰市</v>
          </cell>
          <cell r="B43">
            <v>210</v>
          </cell>
        </row>
        <row r="44">
          <cell r="A44" t="str">
            <v>海丰县</v>
          </cell>
          <cell r="B44">
            <v>210</v>
          </cell>
        </row>
        <row r="45">
          <cell r="A45" t="str">
            <v>阳春市</v>
          </cell>
          <cell r="B45">
            <v>210</v>
          </cell>
        </row>
        <row r="46">
          <cell r="A46" t="str">
            <v>徐闻县</v>
          </cell>
          <cell r="B46">
            <v>210</v>
          </cell>
        </row>
        <row r="47">
          <cell r="A47" t="str">
            <v>廉江市</v>
          </cell>
          <cell r="B47">
            <v>210</v>
          </cell>
        </row>
        <row r="48">
          <cell r="A48" t="str">
            <v>雷州市</v>
          </cell>
          <cell r="B48">
            <v>210</v>
          </cell>
        </row>
        <row r="49">
          <cell r="A49" t="str">
            <v>高州市</v>
          </cell>
          <cell r="B49">
            <v>210</v>
          </cell>
        </row>
        <row r="50">
          <cell r="A50" t="str">
            <v>化州市</v>
          </cell>
          <cell r="B50">
            <v>210</v>
          </cell>
        </row>
        <row r="51">
          <cell r="A51" t="str">
            <v>封开县</v>
          </cell>
          <cell r="B51">
            <v>210</v>
          </cell>
        </row>
        <row r="52">
          <cell r="A52" t="str">
            <v>怀集县</v>
          </cell>
          <cell r="B52">
            <v>210</v>
          </cell>
        </row>
        <row r="53">
          <cell r="A53" t="str">
            <v>德庆县</v>
          </cell>
          <cell r="B53">
            <v>210</v>
          </cell>
        </row>
        <row r="54">
          <cell r="A54" t="str">
            <v>广宁县</v>
          </cell>
          <cell r="B54">
            <v>210</v>
          </cell>
        </row>
        <row r="55">
          <cell r="A55" t="str">
            <v>英德市</v>
          </cell>
          <cell r="B55">
            <v>210</v>
          </cell>
        </row>
        <row r="56">
          <cell r="A56" t="str">
            <v>连山县</v>
          </cell>
          <cell r="B56">
            <v>210</v>
          </cell>
        </row>
        <row r="57">
          <cell r="A57" t="str">
            <v>连南县</v>
          </cell>
          <cell r="B57">
            <v>210</v>
          </cell>
        </row>
        <row r="58">
          <cell r="A58" t="str">
            <v>饶平县</v>
          </cell>
          <cell r="B58">
            <v>210</v>
          </cell>
        </row>
        <row r="59">
          <cell r="A59" t="str">
            <v>普宁市</v>
          </cell>
          <cell r="B59">
            <v>210</v>
          </cell>
        </row>
        <row r="60">
          <cell r="A60" t="str">
            <v>揭西县</v>
          </cell>
          <cell r="B60">
            <v>210</v>
          </cell>
        </row>
        <row r="61">
          <cell r="A61" t="str">
            <v>惠来县</v>
          </cell>
          <cell r="B61">
            <v>210</v>
          </cell>
        </row>
        <row r="62">
          <cell r="A62" t="str">
            <v>罗定市</v>
          </cell>
          <cell r="B62">
            <v>210</v>
          </cell>
        </row>
        <row r="63">
          <cell r="A63" t="str">
            <v>新兴县</v>
          </cell>
          <cell r="B63">
            <v>210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J87"/>
  <sheetViews>
    <sheetView tabSelected="1" view="pageBreakPreview" zoomScaleNormal="100" zoomScaleSheetLayoutView="100" workbookViewId="0">
      <pane ySplit="4" topLeftCell="A5" activePane="bottomLeft" state="frozen"/>
      <selection/>
      <selection pane="bottomLeft" activeCell="D5" sqref="D5"/>
    </sheetView>
  </sheetViews>
  <sheetFormatPr defaultColWidth="9" defaultRowHeight="14.25"/>
  <cols>
    <col min="1" max="1" width="16.9" customWidth="1"/>
    <col min="2" max="3" width="16.9" style="4" customWidth="1"/>
    <col min="4" max="4" width="16" style="4" customWidth="1"/>
    <col min="5" max="5" width="13.125" customWidth="1"/>
    <col min="6" max="6" width="11.4" customWidth="1"/>
  </cols>
  <sheetData>
    <row r="1" ht="17" customHeight="1" spans="1:244">
      <c r="A1" s="5" t="s">
        <v>0</v>
      </c>
      <c r="B1" s="6"/>
      <c r="C1" s="6"/>
      <c r="D1" s="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</row>
    <row r="2" s="1" customFormat="1" ht="28" customHeight="1" spans="1:6">
      <c r="A2" s="8" t="s">
        <v>1</v>
      </c>
      <c r="B2" s="9"/>
      <c r="C2" s="9"/>
      <c r="D2" s="9"/>
      <c r="E2" s="8"/>
      <c r="F2" s="8"/>
    </row>
    <row r="3" ht="18" customHeight="1" spans="1:244">
      <c r="A3" s="10"/>
      <c r="B3" s="11"/>
      <c r="C3" s="11"/>
      <c r="D3" s="11"/>
      <c r="E3" s="12" t="s">
        <v>2</v>
      </c>
      <c r="F3" s="1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</row>
    <row r="4" s="2" customFormat="1" ht="41.25" customHeight="1" spans="1:244">
      <c r="A4" s="13" t="s">
        <v>3</v>
      </c>
      <c r="B4" s="14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</row>
    <row r="5" s="1" customFormat="1" ht="27" customHeight="1" spans="1:6">
      <c r="A5" s="16" t="s">
        <v>4</v>
      </c>
      <c r="B5" s="14">
        <f>B6+B27</f>
        <v>47196</v>
      </c>
      <c r="C5" s="14">
        <f>C6+C27</f>
        <v>30310</v>
      </c>
      <c r="D5" s="17">
        <v>16886</v>
      </c>
      <c r="E5" s="18"/>
      <c r="F5" s="19"/>
    </row>
    <row r="6" s="1" customFormat="1" ht="27" customHeight="1" spans="1:6">
      <c r="A6" s="16" t="s">
        <v>9</v>
      </c>
      <c r="B6" s="14">
        <f>SUM(B7:B26)</f>
        <v>34785</v>
      </c>
      <c r="C6" s="14">
        <f>SUM(C7:C26)</f>
        <v>22890</v>
      </c>
      <c r="D6" s="14">
        <f>SUM(D7:D26)</f>
        <v>11895</v>
      </c>
      <c r="E6" s="18"/>
      <c r="F6" s="19"/>
    </row>
    <row r="7" s="3" customFormat="1" ht="27" customHeight="1" spans="1:6">
      <c r="A7" s="20" t="s">
        <v>10</v>
      </c>
      <c r="B7" s="21">
        <f>C7+D7</f>
        <v>3189</v>
      </c>
      <c r="C7" s="21">
        <f>VLOOKUP(A7,[1]总表!$A$7:$B$63,2,0)</f>
        <v>1470</v>
      </c>
      <c r="D7" s="22">
        <v>1719</v>
      </c>
      <c r="E7" s="23">
        <v>2100299</v>
      </c>
      <c r="F7" s="24">
        <v>50599</v>
      </c>
    </row>
    <row r="8" s="3" customFormat="1" ht="27" customHeight="1" spans="1:6">
      <c r="A8" s="20" t="s">
        <v>11</v>
      </c>
      <c r="B8" s="21">
        <f t="shared" ref="B8:B39" si="0">C8+D8</f>
        <v>1286</v>
      </c>
      <c r="C8" s="21">
        <f>VLOOKUP(A8,[1]总表!$A$7:$B$63,2,0)</f>
        <v>910</v>
      </c>
      <c r="D8" s="22">
        <v>376</v>
      </c>
      <c r="E8" s="23">
        <v>2100299</v>
      </c>
      <c r="F8" s="24">
        <v>50599</v>
      </c>
    </row>
    <row r="9" s="3" customFormat="1" ht="27" customHeight="1" spans="1:6">
      <c r="A9" s="20" t="s">
        <v>12</v>
      </c>
      <c r="B9" s="21">
        <f t="shared" si="0"/>
        <v>1859</v>
      </c>
      <c r="C9" s="21">
        <f>VLOOKUP(A9,[1]总表!$A$7:$B$63,2,0)</f>
        <v>1120</v>
      </c>
      <c r="D9" s="22">
        <v>739</v>
      </c>
      <c r="E9" s="23">
        <v>2100299</v>
      </c>
      <c r="F9" s="24">
        <v>50599</v>
      </c>
    </row>
    <row r="10" s="3" customFormat="1" ht="27" customHeight="1" spans="1:6">
      <c r="A10" s="20" t="s">
        <v>13</v>
      </c>
      <c r="B10" s="21">
        <f t="shared" si="0"/>
        <v>1699</v>
      </c>
      <c r="C10" s="21">
        <f>VLOOKUP(A10,[1]总表!$A$7:$B$63,2,0)</f>
        <v>980</v>
      </c>
      <c r="D10" s="22">
        <v>719</v>
      </c>
      <c r="E10" s="23">
        <v>2100299</v>
      </c>
      <c r="F10" s="24">
        <v>50599</v>
      </c>
    </row>
    <row r="11" s="3" customFormat="1" ht="27" customHeight="1" spans="1:6">
      <c r="A11" s="20" t="s">
        <v>14</v>
      </c>
      <c r="B11" s="21">
        <f t="shared" si="0"/>
        <v>1849</v>
      </c>
      <c r="C11" s="21">
        <f>VLOOKUP(A11,[1]总表!$A$7:$B$63,2,0)</f>
        <v>1400</v>
      </c>
      <c r="D11" s="22">
        <v>449</v>
      </c>
      <c r="E11" s="23">
        <v>2100299</v>
      </c>
      <c r="F11" s="24">
        <v>50599</v>
      </c>
    </row>
    <row r="12" s="3" customFormat="1" ht="27" customHeight="1" spans="1:6">
      <c r="A12" s="20" t="s">
        <v>15</v>
      </c>
      <c r="B12" s="21">
        <f t="shared" si="0"/>
        <v>1576</v>
      </c>
      <c r="C12" s="21">
        <f>VLOOKUP(A12,[1]总表!$A$7:$B$63,2,0)</f>
        <v>1190</v>
      </c>
      <c r="D12" s="22">
        <v>386</v>
      </c>
      <c r="E12" s="23">
        <v>2100299</v>
      </c>
      <c r="F12" s="24">
        <v>50599</v>
      </c>
    </row>
    <row r="13" s="3" customFormat="1" ht="27" customHeight="1" spans="1:6">
      <c r="A13" s="20" t="s">
        <v>16</v>
      </c>
      <c r="B13" s="21">
        <f t="shared" si="0"/>
        <v>1858</v>
      </c>
      <c r="C13" s="21">
        <f>VLOOKUP(A13,[1]总表!$A$7:$B$63,2,0)</f>
        <v>1400</v>
      </c>
      <c r="D13" s="22">
        <v>458</v>
      </c>
      <c r="E13" s="23">
        <v>2100299</v>
      </c>
      <c r="F13" s="24">
        <v>50599</v>
      </c>
    </row>
    <row r="14" s="3" customFormat="1" ht="27" customHeight="1" spans="1:6">
      <c r="A14" s="25" t="s">
        <v>17</v>
      </c>
      <c r="B14" s="21">
        <f t="shared" si="0"/>
        <v>1907</v>
      </c>
      <c r="C14" s="21">
        <f>VLOOKUP(A14,[1]总表!$A$7:$B$63,2,0)</f>
        <v>1260</v>
      </c>
      <c r="D14" s="22">
        <v>647</v>
      </c>
      <c r="E14" s="23">
        <v>2100299</v>
      </c>
      <c r="F14" s="24">
        <v>50599</v>
      </c>
    </row>
    <row r="15" s="3" customFormat="1" ht="27" customHeight="1" spans="1:6">
      <c r="A15" s="25" t="s">
        <v>18</v>
      </c>
      <c r="B15" s="21">
        <f t="shared" si="0"/>
        <v>987</v>
      </c>
      <c r="C15" s="21">
        <f>VLOOKUP(A15,[1]总表!$A$7:$B$63,2,0)</f>
        <v>770</v>
      </c>
      <c r="D15" s="22">
        <v>217</v>
      </c>
      <c r="E15" s="23">
        <v>2100299</v>
      </c>
      <c r="F15" s="24">
        <v>50599</v>
      </c>
    </row>
    <row r="16" s="3" customFormat="1" ht="27" customHeight="1" spans="1:6">
      <c r="A16" s="25" t="s">
        <v>19</v>
      </c>
      <c r="B16" s="21">
        <f t="shared" si="0"/>
        <v>1737</v>
      </c>
      <c r="C16" s="21">
        <f>VLOOKUP(A16,[1]总表!$A$7:$B$63,2,0)</f>
        <v>700</v>
      </c>
      <c r="D16" s="22">
        <v>1037</v>
      </c>
      <c r="E16" s="23">
        <v>2100299</v>
      </c>
      <c r="F16" s="24">
        <v>50599</v>
      </c>
    </row>
    <row r="17" s="3" customFormat="1" ht="27" customHeight="1" spans="1:6">
      <c r="A17" s="25" t="s">
        <v>20</v>
      </c>
      <c r="B17" s="21">
        <f t="shared" si="0"/>
        <v>1229</v>
      </c>
      <c r="C17" s="21">
        <f>VLOOKUP(A17,[1]总表!$A$7:$B$63,2,0)</f>
        <v>700</v>
      </c>
      <c r="D17" s="22">
        <v>529</v>
      </c>
      <c r="E17" s="23">
        <v>2100299</v>
      </c>
      <c r="F17" s="24">
        <v>50599</v>
      </c>
    </row>
    <row r="18" s="3" customFormat="1" ht="27" customHeight="1" spans="1:6">
      <c r="A18" s="25" t="s">
        <v>21</v>
      </c>
      <c r="B18" s="21">
        <f t="shared" si="0"/>
        <v>2587</v>
      </c>
      <c r="C18" s="21">
        <f>VLOOKUP(A18,[1]总表!$A$7:$B$63,2,0)</f>
        <v>1750</v>
      </c>
      <c r="D18" s="22">
        <v>837</v>
      </c>
      <c r="E18" s="23">
        <v>2100299</v>
      </c>
      <c r="F18" s="24">
        <v>50599</v>
      </c>
    </row>
    <row r="19" s="3" customFormat="1" ht="27" customHeight="1" spans="1:6">
      <c r="A19" s="25" t="s">
        <v>22</v>
      </c>
      <c r="B19" s="21">
        <f t="shared" si="0"/>
        <v>1626</v>
      </c>
      <c r="C19" s="21">
        <f>VLOOKUP(A19,[1]总表!$A$7:$B$63,2,0)</f>
        <v>1190</v>
      </c>
      <c r="D19" s="22">
        <v>436</v>
      </c>
      <c r="E19" s="23">
        <v>2100299</v>
      </c>
      <c r="F19" s="24">
        <v>50599</v>
      </c>
    </row>
    <row r="20" s="3" customFormat="1" ht="27" customHeight="1" spans="1:6">
      <c r="A20" s="25" t="s">
        <v>23</v>
      </c>
      <c r="B20" s="21">
        <f t="shared" si="0"/>
        <v>1807</v>
      </c>
      <c r="C20" s="21">
        <f>VLOOKUP(A20,[1]总表!$A$7:$B$63,2,0)</f>
        <v>1260</v>
      </c>
      <c r="D20" s="22">
        <v>547</v>
      </c>
      <c r="E20" s="23">
        <v>2100299</v>
      </c>
      <c r="F20" s="24">
        <v>50599</v>
      </c>
    </row>
    <row r="21" s="3" customFormat="1" ht="27" customHeight="1" spans="1:6">
      <c r="A21" s="25" t="s">
        <v>24</v>
      </c>
      <c r="B21" s="21">
        <f t="shared" si="0"/>
        <v>1838</v>
      </c>
      <c r="C21" s="21">
        <f>VLOOKUP(A21,[1]总表!$A$7:$B$63,2,0)</f>
        <v>1190</v>
      </c>
      <c r="D21" s="22">
        <v>648</v>
      </c>
      <c r="E21" s="23">
        <v>2100299</v>
      </c>
      <c r="F21" s="24">
        <v>50599</v>
      </c>
    </row>
    <row r="22" s="3" customFormat="1" ht="27" customHeight="1" spans="1:6">
      <c r="A22" s="25" t="s">
        <v>25</v>
      </c>
      <c r="B22" s="21">
        <f t="shared" si="0"/>
        <v>1730</v>
      </c>
      <c r="C22" s="21">
        <f>VLOOKUP(A22,[1]总表!$A$7:$B$63,2,0)</f>
        <v>1260</v>
      </c>
      <c r="D22" s="22">
        <v>470</v>
      </c>
      <c r="E22" s="23">
        <v>2100299</v>
      </c>
      <c r="F22" s="24">
        <v>50599</v>
      </c>
    </row>
    <row r="23" s="3" customFormat="1" ht="27" customHeight="1" spans="1:6">
      <c r="A23" s="25" t="s">
        <v>26</v>
      </c>
      <c r="B23" s="21">
        <f t="shared" si="0"/>
        <v>2062</v>
      </c>
      <c r="C23" s="21">
        <f>VLOOKUP(A23,[1]总表!$A$7:$B$63,2,0)</f>
        <v>1470</v>
      </c>
      <c r="D23" s="22">
        <v>592</v>
      </c>
      <c r="E23" s="23">
        <v>2100299</v>
      </c>
      <c r="F23" s="24">
        <v>50599</v>
      </c>
    </row>
    <row r="24" s="3" customFormat="1" ht="27" customHeight="1" spans="1:6">
      <c r="A24" s="25" t="s">
        <v>27</v>
      </c>
      <c r="B24" s="21">
        <f t="shared" si="0"/>
        <v>1375</v>
      </c>
      <c r="C24" s="21">
        <f>VLOOKUP(A24,[1]总表!$A$7:$B$63,2,0)</f>
        <v>980</v>
      </c>
      <c r="D24" s="22">
        <v>395</v>
      </c>
      <c r="E24" s="23">
        <v>2100299</v>
      </c>
      <c r="F24" s="24">
        <v>50599</v>
      </c>
    </row>
    <row r="25" s="3" customFormat="1" ht="27" customHeight="1" spans="1:6">
      <c r="A25" s="25" t="s">
        <v>28</v>
      </c>
      <c r="B25" s="21">
        <f t="shared" si="0"/>
        <v>1212</v>
      </c>
      <c r="C25" s="21">
        <f>VLOOKUP(A25,[1]总表!$A$7:$B$63,2,0)</f>
        <v>840</v>
      </c>
      <c r="D25" s="22">
        <v>372</v>
      </c>
      <c r="E25" s="23">
        <v>2100299</v>
      </c>
      <c r="F25" s="24">
        <v>50599</v>
      </c>
    </row>
    <row r="26" s="3" customFormat="1" ht="27" customHeight="1" spans="1:6">
      <c r="A26" s="25" t="s">
        <v>29</v>
      </c>
      <c r="B26" s="21">
        <f t="shared" si="0"/>
        <v>1372</v>
      </c>
      <c r="C26" s="21">
        <f>VLOOKUP(A26,[1]总表!$A$7:$B$63,2,0)</f>
        <v>1050</v>
      </c>
      <c r="D26" s="22">
        <v>322</v>
      </c>
      <c r="E26" s="23">
        <v>2100299</v>
      </c>
      <c r="F26" s="24">
        <v>50599</v>
      </c>
    </row>
    <row r="27" s="1" customFormat="1" ht="27" customHeight="1" spans="1:6">
      <c r="A27" s="26" t="s">
        <v>30</v>
      </c>
      <c r="B27" s="21">
        <f>SUM(B28:B63)</f>
        <v>12411</v>
      </c>
      <c r="C27" s="21">
        <f>SUM(C28:C63)</f>
        <v>7420</v>
      </c>
      <c r="D27" s="21">
        <f>SUM(D28:D63)</f>
        <v>4991</v>
      </c>
      <c r="E27" s="23"/>
      <c r="F27" s="24"/>
    </row>
    <row r="28" ht="27" customHeight="1" spans="1:244">
      <c r="A28" s="20" t="s">
        <v>31</v>
      </c>
      <c r="B28" s="21">
        <f t="shared" si="0"/>
        <v>342</v>
      </c>
      <c r="C28" s="21">
        <f>VLOOKUP(A28,[1]总表!$A$7:$B$63,2,0)</f>
        <v>70</v>
      </c>
      <c r="D28" s="22">
        <v>272</v>
      </c>
      <c r="E28" s="23">
        <v>2100299</v>
      </c>
      <c r="F28" s="24">
        <v>50599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</row>
    <row r="29" ht="27" customHeight="1" spans="1:244">
      <c r="A29" s="27" t="s">
        <v>32</v>
      </c>
      <c r="B29" s="21">
        <f t="shared" si="0"/>
        <v>254</v>
      </c>
      <c r="C29" s="21">
        <f>VLOOKUP(A29,[1]总表!$A$7:$B$63,2,0)</f>
        <v>210</v>
      </c>
      <c r="D29" s="22">
        <v>44</v>
      </c>
      <c r="E29" s="23">
        <v>2100299</v>
      </c>
      <c r="F29" s="24">
        <v>50599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</row>
    <row r="30" ht="27" customHeight="1" spans="1:244">
      <c r="A30" s="27" t="s">
        <v>33</v>
      </c>
      <c r="B30" s="21">
        <f t="shared" si="0"/>
        <v>290</v>
      </c>
      <c r="C30" s="21">
        <f>VLOOKUP(A30,[1]总表!$A$7:$B$63,2,0)</f>
        <v>210</v>
      </c>
      <c r="D30" s="22">
        <v>80</v>
      </c>
      <c r="E30" s="23">
        <v>2100299</v>
      </c>
      <c r="F30" s="24">
        <v>50599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</row>
    <row r="31" ht="27" customHeight="1" spans="1:244">
      <c r="A31" s="27" t="s">
        <v>34</v>
      </c>
      <c r="B31" s="21">
        <f t="shared" si="0"/>
        <v>274</v>
      </c>
      <c r="C31" s="21">
        <f>VLOOKUP(A31,[1]总表!$A$7:$B$63,2,0)</f>
        <v>210</v>
      </c>
      <c r="D31" s="22">
        <v>64</v>
      </c>
      <c r="E31" s="23">
        <v>2100299</v>
      </c>
      <c r="F31" s="24">
        <v>50599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</row>
    <row r="32" ht="27" customHeight="1" spans="1:244">
      <c r="A32" s="27" t="s">
        <v>35</v>
      </c>
      <c r="B32" s="21">
        <f t="shared" si="0"/>
        <v>269</v>
      </c>
      <c r="C32" s="21">
        <f>VLOOKUP(A32,[1]总表!$A$7:$B$63,2,0)</f>
        <v>210</v>
      </c>
      <c r="D32" s="22">
        <v>59</v>
      </c>
      <c r="E32" s="23">
        <v>2100299</v>
      </c>
      <c r="F32" s="24">
        <v>50599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</row>
    <row r="33" ht="27" customHeight="1" spans="1:244">
      <c r="A33" s="27" t="s">
        <v>36</v>
      </c>
      <c r="B33" s="21">
        <f t="shared" si="0"/>
        <v>289</v>
      </c>
      <c r="C33" s="21">
        <f>VLOOKUP(A33,[1]总表!$A$7:$B$63,2,0)</f>
        <v>210</v>
      </c>
      <c r="D33" s="22">
        <v>79</v>
      </c>
      <c r="E33" s="23">
        <v>2100299</v>
      </c>
      <c r="F33" s="24">
        <v>50599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</row>
    <row r="34" ht="27" customHeight="1" spans="1:244">
      <c r="A34" s="27" t="s">
        <v>37</v>
      </c>
      <c r="B34" s="21">
        <f t="shared" si="0"/>
        <v>321</v>
      </c>
      <c r="C34" s="21">
        <f>VLOOKUP(A34,[1]总表!$A$7:$B$63,2,0)</f>
        <v>210</v>
      </c>
      <c r="D34" s="22">
        <v>111</v>
      </c>
      <c r="E34" s="23">
        <v>2100299</v>
      </c>
      <c r="F34" s="24">
        <v>50599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</row>
    <row r="35" ht="27" customHeight="1" spans="1:244">
      <c r="A35" s="27" t="s">
        <v>38</v>
      </c>
      <c r="B35" s="21">
        <f t="shared" si="0"/>
        <v>328</v>
      </c>
      <c r="C35" s="21">
        <f>VLOOKUP(A35,[1]总表!$A$7:$B$63,2,0)</f>
        <v>210</v>
      </c>
      <c r="D35" s="22">
        <v>118</v>
      </c>
      <c r="E35" s="23">
        <v>2100299</v>
      </c>
      <c r="F35" s="24">
        <v>50599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</row>
    <row r="36" ht="27" customHeight="1" spans="1:244">
      <c r="A36" s="27" t="s">
        <v>39</v>
      </c>
      <c r="B36" s="21">
        <f t="shared" si="0"/>
        <v>287</v>
      </c>
      <c r="C36" s="21">
        <f>VLOOKUP(A36,[1]总表!$A$7:$B$63,2,0)</f>
        <v>210</v>
      </c>
      <c r="D36" s="22">
        <v>77</v>
      </c>
      <c r="E36" s="23">
        <v>2100299</v>
      </c>
      <c r="F36" s="24">
        <v>50599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</row>
    <row r="37" ht="27" customHeight="1" spans="1:244">
      <c r="A37" s="27" t="s">
        <v>40</v>
      </c>
      <c r="B37" s="21">
        <f t="shared" si="0"/>
        <v>356</v>
      </c>
      <c r="C37" s="21">
        <f>VLOOKUP(A37,[1]总表!$A$7:$B$63,2,0)</f>
        <v>210</v>
      </c>
      <c r="D37" s="22">
        <v>146</v>
      </c>
      <c r="E37" s="23">
        <v>2100299</v>
      </c>
      <c r="F37" s="24">
        <v>50599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</row>
    <row r="38" ht="27" customHeight="1" spans="1:244">
      <c r="A38" s="27" t="s">
        <v>41</v>
      </c>
      <c r="B38" s="21">
        <f t="shared" si="0"/>
        <v>367</v>
      </c>
      <c r="C38" s="21">
        <f>VLOOKUP(A38,[1]总表!$A$7:$B$63,2,0)</f>
        <v>210</v>
      </c>
      <c r="D38" s="22">
        <v>157</v>
      </c>
      <c r="E38" s="23">
        <v>2100299</v>
      </c>
      <c r="F38" s="24">
        <v>50599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</row>
    <row r="39" ht="27" customHeight="1" spans="1:244">
      <c r="A39" s="27" t="s">
        <v>42</v>
      </c>
      <c r="B39" s="21">
        <f t="shared" si="0"/>
        <v>303</v>
      </c>
      <c r="C39" s="21">
        <f>VLOOKUP(A39,[1]总表!$A$7:$B$63,2,0)</f>
        <v>210</v>
      </c>
      <c r="D39" s="22">
        <v>93</v>
      </c>
      <c r="E39" s="23">
        <v>2100299</v>
      </c>
      <c r="F39" s="24">
        <v>50599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</row>
    <row r="40" ht="27" customHeight="1" spans="1:244">
      <c r="A40" s="27" t="s">
        <v>43</v>
      </c>
      <c r="B40" s="21">
        <f t="shared" ref="B40:B64" si="1">C40+D40</f>
        <v>294</v>
      </c>
      <c r="C40" s="21">
        <f>VLOOKUP(A40,[1]总表!$A$7:$B$63,2,0)</f>
        <v>210</v>
      </c>
      <c r="D40" s="22">
        <v>84</v>
      </c>
      <c r="E40" s="23">
        <v>2100299</v>
      </c>
      <c r="F40" s="24">
        <v>50599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</row>
    <row r="41" ht="27" customHeight="1" spans="1:244">
      <c r="A41" s="27" t="s">
        <v>44</v>
      </c>
      <c r="B41" s="21">
        <f t="shared" si="1"/>
        <v>362</v>
      </c>
      <c r="C41" s="21">
        <f>VLOOKUP(A41,[1]总表!$A$7:$B$63,2,0)</f>
        <v>210</v>
      </c>
      <c r="D41" s="22">
        <v>152</v>
      </c>
      <c r="E41" s="23">
        <v>2100299</v>
      </c>
      <c r="F41" s="24">
        <v>50599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</row>
    <row r="42" ht="27" customHeight="1" spans="1:244">
      <c r="A42" s="27" t="s">
        <v>45</v>
      </c>
      <c r="B42" s="21">
        <f t="shared" si="1"/>
        <v>280</v>
      </c>
      <c r="C42" s="21">
        <f>VLOOKUP(A42,[1]总表!$A$7:$B$63,2,0)</f>
        <v>210</v>
      </c>
      <c r="D42" s="22">
        <v>70</v>
      </c>
      <c r="E42" s="23">
        <v>2100299</v>
      </c>
      <c r="F42" s="24">
        <v>50599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</row>
    <row r="43" ht="27" customHeight="1" spans="1:244">
      <c r="A43" s="27" t="s">
        <v>46</v>
      </c>
      <c r="B43" s="21">
        <f t="shared" si="1"/>
        <v>396</v>
      </c>
      <c r="C43" s="21">
        <f>VLOOKUP(A43,[1]总表!$A$7:$B$63,2,0)</f>
        <v>210</v>
      </c>
      <c r="D43" s="22">
        <v>186</v>
      </c>
      <c r="E43" s="23">
        <v>2100299</v>
      </c>
      <c r="F43" s="24">
        <v>50599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</row>
    <row r="44" ht="27" customHeight="1" spans="1:244">
      <c r="A44" s="27" t="s">
        <v>47</v>
      </c>
      <c r="B44" s="21">
        <f t="shared" si="1"/>
        <v>330</v>
      </c>
      <c r="C44" s="21">
        <f>VLOOKUP(A44,[1]总表!$A$7:$B$63,2,0)</f>
        <v>210</v>
      </c>
      <c r="D44" s="22">
        <v>120</v>
      </c>
      <c r="E44" s="23">
        <v>2100299</v>
      </c>
      <c r="F44" s="24">
        <v>50599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</row>
    <row r="45" ht="27" customHeight="1" spans="1:244">
      <c r="A45" s="27" t="s">
        <v>48</v>
      </c>
      <c r="B45" s="21">
        <f t="shared" si="1"/>
        <v>350</v>
      </c>
      <c r="C45" s="21">
        <f>VLOOKUP(A45,[1]总表!$A$7:$B$63,2,0)</f>
        <v>210</v>
      </c>
      <c r="D45" s="22">
        <v>140</v>
      </c>
      <c r="E45" s="23">
        <v>2100299</v>
      </c>
      <c r="F45" s="24">
        <v>50599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</row>
    <row r="46" ht="27" customHeight="1" spans="1:244">
      <c r="A46" s="27" t="s">
        <v>49</v>
      </c>
      <c r="B46" s="21">
        <f t="shared" si="1"/>
        <v>327</v>
      </c>
      <c r="C46" s="21">
        <f>VLOOKUP(A46,[1]总表!$A$7:$B$63,2,0)</f>
        <v>210</v>
      </c>
      <c r="D46" s="22">
        <v>117</v>
      </c>
      <c r="E46" s="23">
        <v>2100299</v>
      </c>
      <c r="F46" s="24">
        <v>50599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</row>
    <row r="47" ht="27" customHeight="1" spans="1:244">
      <c r="A47" s="27" t="s">
        <v>50</v>
      </c>
      <c r="B47" s="21">
        <f t="shared" si="1"/>
        <v>409</v>
      </c>
      <c r="C47" s="21">
        <f>VLOOKUP(A47,[1]总表!$A$7:$B$63,2,0)</f>
        <v>210</v>
      </c>
      <c r="D47" s="22">
        <v>199</v>
      </c>
      <c r="E47" s="23">
        <v>2100299</v>
      </c>
      <c r="F47" s="24">
        <v>50599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</row>
    <row r="48" ht="27" customHeight="1" spans="1:244">
      <c r="A48" s="27" t="s">
        <v>51</v>
      </c>
      <c r="B48" s="21">
        <f t="shared" si="1"/>
        <v>407</v>
      </c>
      <c r="C48" s="21">
        <f>VLOOKUP(A48,[1]总表!$A$7:$B$63,2,0)</f>
        <v>210</v>
      </c>
      <c r="D48" s="22">
        <v>197</v>
      </c>
      <c r="E48" s="23">
        <v>2100299</v>
      </c>
      <c r="F48" s="24">
        <v>50599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</row>
    <row r="49" ht="27" customHeight="1" spans="1:244">
      <c r="A49" s="27" t="s">
        <v>52</v>
      </c>
      <c r="B49" s="21">
        <f t="shared" si="1"/>
        <v>907</v>
      </c>
      <c r="C49" s="21">
        <f>VLOOKUP(A49,[1]总表!$A$7:$B$63,2,0)</f>
        <v>210</v>
      </c>
      <c r="D49" s="22">
        <v>697</v>
      </c>
      <c r="E49" s="23">
        <v>2100299</v>
      </c>
      <c r="F49" s="24">
        <v>50599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</row>
    <row r="50" ht="27" customHeight="1" spans="1:244">
      <c r="A50" s="27" t="s">
        <v>53</v>
      </c>
      <c r="B50" s="21">
        <f t="shared" si="1"/>
        <v>388</v>
      </c>
      <c r="C50" s="21">
        <f>VLOOKUP(A50,[1]总表!$A$7:$B$63,2,0)</f>
        <v>210</v>
      </c>
      <c r="D50" s="22">
        <v>178</v>
      </c>
      <c r="E50" s="23">
        <v>2100299</v>
      </c>
      <c r="F50" s="24">
        <v>50599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</row>
    <row r="51" ht="27" customHeight="1" spans="1:244">
      <c r="A51" s="27" t="s">
        <v>54</v>
      </c>
      <c r="B51" s="21">
        <f t="shared" si="1"/>
        <v>291</v>
      </c>
      <c r="C51" s="21">
        <f>VLOOKUP(A51,[1]总表!$A$7:$B$63,2,0)</f>
        <v>210</v>
      </c>
      <c r="D51" s="22">
        <v>81</v>
      </c>
      <c r="E51" s="23">
        <v>2100299</v>
      </c>
      <c r="F51" s="24">
        <v>50599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</row>
    <row r="52" ht="27" customHeight="1" spans="1:244">
      <c r="A52" s="27" t="s">
        <v>55</v>
      </c>
      <c r="B52" s="21">
        <f t="shared" si="1"/>
        <v>342</v>
      </c>
      <c r="C52" s="21">
        <f>VLOOKUP(A52,[1]总表!$A$7:$B$63,2,0)</f>
        <v>210</v>
      </c>
      <c r="D52" s="22">
        <v>132</v>
      </c>
      <c r="E52" s="23">
        <v>2100299</v>
      </c>
      <c r="F52" s="24">
        <v>50599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</row>
    <row r="53" ht="27" customHeight="1" spans="1:244">
      <c r="A53" s="27" t="s">
        <v>56</v>
      </c>
      <c r="B53" s="21">
        <f t="shared" si="1"/>
        <v>287</v>
      </c>
      <c r="C53" s="21">
        <f>VLOOKUP(A53,[1]总表!$A$7:$B$63,2,0)</f>
        <v>210</v>
      </c>
      <c r="D53" s="22">
        <v>77</v>
      </c>
      <c r="E53" s="23">
        <v>2100299</v>
      </c>
      <c r="F53" s="24">
        <v>50599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</row>
    <row r="54" ht="27" customHeight="1" spans="1:244">
      <c r="A54" s="27" t="s">
        <v>57</v>
      </c>
      <c r="B54" s="21">
        <f t="shared" si="1"/>
        <v>298</v>
      </c>
      <c r="C54" s="21">
        <f>VLOOKUP(A54,[1]总表!$A$7:$B$63,2,0)</f>
        <v>210</v>
      </c>
      <c r="D54" s="22">
        <v>88</v>
      </c>
      <c r="E54" s="23">
        <v>2100299</v>
      </c>
      <c r="F54" s="24">
        <v>50599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</row>
    <row r="55" ht="27" customHeight="1" spans="1:244">
      <c r="A55" s="27" t="s">
        <v>58</v>
      </c>
      <c r="B55" s="21">
        <f t="shared" si="1"/>
        <v>357</v>
      </c>
      <c r="C55" s="21">
        <f>VLOOKUP(A55,[1]总表!$A$7:$B$63,2,0)</f>
        <v>210</v>
      </c>
      <c r="D55" s="22">
        <v>147</v>
      </c>
      <c r="E55" s="23">
        <v>2100299</v>
      </c>
      <c r="F55" s="24">
        <v>50599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</row>
    <row r="56" ht="27" customHeight="1" spans="1:244">
      <c r="A56" s="27" t="s">
        <v>59</v>
      </c>
      <c r="B56" s="21">
        <f t="shared" si="1"/>
        <v>265</v>
      </c>
      <c r="C56" s="21">
        <f>VLOOKUP(A56,[1]总表!$A$7:$B$63,2,0)</f>
        <v>210</v>
      </c>
      <c r="D56" s="22">
        <v>55</v>
      </c>
      <c r="E56" s="23">
        <v>2100299</v>
      </c>
      <c r="F56" s="24">
        <v>50599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</row>
    <row r="57" ht="27" customHeight="1" spans="1:244">
      <c r="A57" s="27" t="s">
        <v>60</v>
      </c>
      <c r="B57" s="21">
        <f t="shared" si="1"/>
        <v>262</v>
      </c>
      <c r="C57" s="21">
        <f>VLOOKUP(A57,[1]总表!$A$7:$B$63,2,0)</f>
        <v>210</v>
      </c>
      <c r="D57" s="22">
        <v>52</v>
      </c>
      <c r="E57" s="23">
        <v>2100299</v>
      </c>
      <c r="F57" s="24">
        <v>50599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</row>
    <row r="58" ht="27" customHeight="1" spans="1:244">
      <c r="A58" s="27" t="s">
        <v>61</v>
      </c>
      <c r="B58" s="21">
        <f t="shared" si="1"/>
        <v>337</v>
      </c>
      <c r="C58" s="21">
        <f>VLOOKUP(A58,[1]总表!$A$7:$B$63,2,0)</f>
        <v>210</v>
      </c>
      <c r="D58" s="22">
        <v>127</v>
      </c>
      <c r="E58" s="23">
        <v>2100299</v>
      </c>
      <c r="F58" s="24">
        <v>50599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</row>
    <row r="59" ht="27" customHeight="1" spans="1:244">
      <c r="A59" s="27" t="s">
        <v>62</v>
      </c>
      <c r="B59" s="21">
        <f t="shared" si="1"/>
        <v>476</v>
      </c>
      <c r="C59" s="21">
        <f>VLOOKUP(A59,[1]总表!$A$7:$B$63,2,0)</f>
        <v>210</v>
      </c>
      <c r="D59" s="22">
        <v>266</v>
      </c>
      <c r="E59" s="23">
        <v>2100299</v>
      </c>
      <c r="F59" s="24">
        <v>50599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</row>
    <row r="60" ht="27" customHeight="1" spans="1:244">
      <c r="A60" s="27" t="s">
        <v>63</v>
      </c>
      <c r="B60" s="21">
        <f t="shared" si="1"/>
        <v>339</v>
      </c>
      <c r="C60" s="21">
        <f>VLOOKUP(A60,[1]总表!$A$7:$B$63,2,0)</f>
        <v>210</v>
      </c>
      <c r="D60" s="22">
        <v>129</v>
      </c>
      <c r="E60" s="23">
        <v>2100299</v>
      </c>
      <c r="F60" s="24">
        <v>50599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</row>
    <row r="61" ht="27" customHeight="1" spans="1:244">
      <c r="A61" s="27" t="s">
        <v>64</v>
      </c>
      <c r="B61" s="21">
        <f t="shared" si="1"/>
        <v>367</v>
      </c>
      <c r="C61" s="21">
        <f>VLOOKUP(A61,[1]总表!$A$7:$B$63,2,0)</f>
        <v>210</v>
      </c>
      <c r="D61" s="22">
        <v>157</v>
      </c>
      <c r="E61" s="23">
        <v>2100299</v>
      </c>
      <c r="F61" s="24">
        <v>50599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</row>
    <row r="62" ht="27" customHeight="1" spans="1:244">
      <c r="A62" s="27" t="s">
        <v>65</v>
      </c>
      <c r="B62" s="21">
        <f t="shared" si="1"/>
        <v>357</v>
      </c>
      <c r="C62" s="21">
        <f>VLOOKUP(A62,[1]总表!$A$7:$B$63,2,0)</f>
        <v>210</v>
      </c>
      <c r="D62" s="22">
        <v>147</v>
      </c>
      <c r="E62" s="28">
        <v>2100299</v>
      </c>
      <c r="F62" s="24">
        <v>50599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</row>
    <row r="63" ht="27" customHeight="1" spans="1:244">
      <c r="A63" s="27" t="s">
        <v>66</v>
      </c>
      <c r="B63" s="21">
        <f t="shared" si="1"/>
        <v>303</v>
      </c>
      <c r="C63" s="21">
        <f>VLOOKUP(A63,[1]总表!$A$7:$B$63,2,0)</f>
        <v>210</v>
      </c>
      <c r="D63" s="22">
        <v>93</v>
      </c>
      <c r="E63" s="28">
        <v>2100299</v>
      </c>
      <c r="F63" s="24">
        <v>50599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</row>
    <row r="64" ht="39.95" customHeight="1" spans="1:244">
      <c r="A64" s="29" t="s">
        <v>67</v>
      </c>
      <c r="B64" s="21">
        <f t="shared" si="1"/>
        <v>0</v>
      </c>
      <c r="C64" s="21"/>
      <c r="D64" s="30"/>
      <c r="E64" s="29"/>
      <c r="F64" s="29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</row>
    <row r="65" spans="5:5">
      <c r="E65" s="31"/>
    </row>
    <row r="66" spans="5:5">
      <c r="E66" s="31"/>
    </row>
    <row r="67" spans="5:5">
      <c r="E67" s="31"/>
    </row>
    <row r="68" spans="5:5">
      <c r="E68" s="31"/>
    </row>
    <row r="69" spans="5:5">
      <c r="E69" s="31"/>
    </row>
    <row r="70" spans="5:5">
      <c r="E70" s="31"/>
    </row>
    <row r="71" spans="5:5">
      <c r="E71" s="31"/>
    </row>
    <row r="72" spans="5:5">
      <c r="E72" s="31"/>
    </row>
    <row r="73" spans="5:5">
      <c r="E73" s="31"/>
    </row>
    <row r="74" spans="5:5">
      <c r="E74" s="31"/>
    </row>
    <row r="75" spans="5:5">
      <c r="E75" s="31"/>
    </row>
    <row r="76" spans="5:5">
      <c r="E76" s="31"/>
    </row>
    <row r="77" spans="5:5">
      <c r="E77" s="31"/>
    </row>
    <row r="78" spans="5:5">
      <c r="E78" s="31"/>
    </row>
    <row r="79" spans="5:5">
      <c r="E79" s="31"/>
    </row>
    <row r="80" spans="5:5">
      <c r="E80" s="31"/>
    </row>
    <row r="81" spans="5:5">
      <c r="E81" s="31"/>
    </row>
    <row r="82" spans="5:5">
      <c r="E82" s="31"/>
    </row>
    <row r="83" spans="5:5">
      <c r="E83" s="31"/>
    </row>
    <row r="84" spans="5:5">
      <c r="E84" s="31"/>
    </row>
    <row r="85" spans="5:5">
      <c r="E85" s="31"/>
    </row>
    <row r="86" spans="5:5">
      <c r="E86" s="31"/>
    </row>
    <row r="87" spans="5:5">
      <c r="E87" s="31"/>
    </row>
  </sheetData>
  <mergeCells count="2">
    <mergeCell ref="A2:F2"/>
    <mergeCell ref="E3:F3"/>
  </mergeCells>
  <printOptions horizontalCentered="1"/>
  <pageMargins left="0.388888888888889" right="0.388888888888889" top="0.588888888888889" bottom="0.788888888888889" header="0.509027777777778" footer="0.509027777777778"/>
  <pageSetup paperSize="9" scale="8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省卫生和计划生育委员会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dcterms:created xsi:type="dcterms:W3CDTF">2019-12-30T09:14:00Z</dcterms:created>
  <dcterms:modified xsi:type="dcterms:W3CDTF">2020-01-02T08:49:34Z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