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195" activeTab="3"/>
  </bookViews>
  <sheets>
    <sheet name="备注" sheetId="1" r:id="rId1"/>
    <sheet name="管理" sheetId="2" r:id="rId2"/>
    <sheet name="遗传咨询" sheetId="3" r:id="rId3"/>
    <sheet name="超声影像" sheetId="8" r:id="rId4"/>
    <sheet name="生化免疫 " sheetId="5" r:id="rId5"/>
    <sheet name="细胞遗传" sheetId="6" r:id="rId6"/>
    <sheet name="分子遗传" sheetId="7" r:id="rId7"/>
  </sheets>
  <definedNames>
    <definedName name="_xlnm._FilterDatabase" localSheetId="6" hidden="1">分子遗传!$A$1:$F$103</definedName>
    <definedName name="_xlnm.Print_Area" localSheetId="0">备注!$A$1:$N$14</definedName>
    <definedName name="_xlnm.Print_Area" localSheetId="1">管理!$A$1:$F$78</definedName>
    <definedName name="_xlnm.Print_Titles" localSheetId="3">超声影像!$3:$3</definedName>
    <definedName name="_xlnm.Print_Titles" localSheetId="6">分子遗传!$3:$3</definedName>
    <definedName name="_xlnm.Print_Titles" localSheetId="1">管理!$3:$3</definedName>
    <definedName name="_xlnm.Print_Titles" localSheetId="5">细胞遗传!$3:$3</definedName>
  </definedNames>
  <calcPr calcId="144525" iterate="1" iterateCount="100" iterateDelta="0.001" concurrentCalc="0"/>
</workbook>
</file>

<file path=xl/sharedStrings.xml><?xml version="1.0" encoding="utf-8"?>
<sst xmlns="http://schemas.openxmlformats.org/spreadsheetml/2006/main" count="679">
  <si>
    <t>备 注</t>
  </si>
  <si>
    <t>1.必备条件是指缺任何一项不通过，即整个评审不通过。</t>
  </si>
  <si>
    <t>2.产前诊断评审管理部分重点是看机构有无以临床和病人为中心实行整体闭环管理；各个相关专业（可能不在一个科室）有完善的协调机制运行；有无成立产前诊断技术伦理委员会和实际实施相关工作。</t>
  </si>
  <si>
    <t>3.各个专业评审重点在专业人员能力的现场考核：（1）相关遗传病理论知识的掌握；相关操作能力；遗传咨询人员的咨询能力（2）质量控制的各个环节把握及具体质量控制措施的实施（3）随访的有效性</t>
  </si>
  <si>
    <t>4.有关必备条件中的产前诊断工作量要求：机构初审时，因筹建期开展产前诊断临床业务没有法律法规的保障，原则上不能进行产前诊断临床服务，侵入性胎儿取材建议来自于医学需要终止妊娠的孕妇，知情同意下给予相应免费检测或者有产前诊断资质机构的剩余样本做平行试验。因此，产前诊断工作量不宜作为必备条件，但为了能起到考核作用，外周血染色体核型分析工作量以及相关分子遗传外周血检测例数需达到要求，其中，最少要求开展50例胎儿染色体检测与核型分析，50例地贫等单基因遗传病的产前诊断检测）。除此以外，重在考核人员理论知识与操作技术能力、必备硬件及质量控制意识与能力。</t>
  </si>
  <si>
    <t>5.有关评分：每个专业总分为100分－120分（有的专业设置有加分项，加分项的设置原则：高于基本要求，但确实对产前诊断技术发展非常重要的条款）。得分60分为合格，任何一个专业评分低于60分，则整个评审不通过；评分等级：平均60－75为基本合格；76－85为良好；86－95分为优秀，95分以上为优异。省产前诊断技术专家委员会办公室将定期公布各个机构质控评分情况。</t>
  </si>
  <si>
    <t>6.“省实施细则”为《广东省卫生厅产前诊断技术管理实施细则》的简称。</t>
  </si>
  <si>
    <t>管理备注:</t>
  </si>
  <si>
    <t>1.6 产前筛查指孕妇外周血清唐氏筛查、地贫筛查、游离DNA筛查以及胎儿体表及重要脏器的超声筛查和相关的产前咨询</t>
  </si>
  <si>
    <t>1.7 产前诊断技术服务项目包括:有关胎儿的生化免疫、细胞遗传、分子遗传、超声医学影像诊断及其相关遗传咨询等技术服务。</t>
  </si>
  <si>
    <t>广东省产前诊断质量评估标准2018年版（管理部分：基础项分100分＋加分项20分）</t>
  </si>
  <si>
    <t xml:space="preserve">评估单位：                                                                                    评审日期：    年   月   日   </t>
  </si>
  <si>
    <t>分类</t>
  </si>
  <si>
    <t>序号</t>
  </si>
  <si>
    <t>评估项目和内容</t>
  </si>
  <si>
    <t>分值</t>
  </si>
  <si>
    <t>评估方法</t>
  </si>
  <si>
    <t>得分</t>
  </si>
  <si>
    <t>机构组织建设(40)</t>
  </si>
  <si>
    <t>机构建设</t>
  </si>
  <si>
    <t>查资料/看现场</t>
  </si>
  <si>
    <t>具有《医疗机构执业许可证（妇产科诊疗科目）》</t>
  </si>
  <si>
    <t>必备</t>
  </si>
  <si>
    <t>具有《母婴保健技术服务执业许可证（助产技术项目）》</t>
  </si>
  <si>
    <r>
      <rPr>
        <sz val="11"/>
        <rFont val="宋体"/>
        <charset val="134"/>
      </rPr>
      <t>综合开展咨询、影像、生化、细胞</t>
    </r>
    <r>
      <rPr>
        <u/>
        <sz val="11"/>
        <rFont val="宋体"/>
        <charset val="134"/>
      </rPr>
      <t>和分子遗传（分子遗传专业可协作开展）</t>
    </r>
  </si>
  <si>
    <t>妇产科、儿科、病理科、影像、检验科等承担相应工作</t>
  </si>
  <si>
    <t>1个科室缺如或未承担各扣0.5分</t>
  </si>
  <si>
    <t>.</t>
  </si>
  <si>
    <t>咨询、影像、生化、细胞遗传及分子遗传技术服务均开展1年以上</t>
  </si>
  <si>
    <t>1个项目不足1年扣0.5分</t>
  </si>
  <si>
    <t xml:space="preserve"> </t>
  </si>
  <si>
    <t>产前筛查服务10000人次/年以上</t>
  </si>
  <si>
    <t>需明白产前筛查包括哪些项目，产前诊断包括哪些项目，每递减5％扣1分，扣完为止</t>
  </si>
  <si>
    <t>产前诊断服务2000人次/年以上</t>
  </si>
  <si>
    <t>组织建设</t>
  </si>
  <si>
    <t>查资料/看现场/询问工作人员</t>
  </si>
  <si>
    <t>成立产前诊断诊疗组织，下设办公室和资料室</t>
  </si>
  <si>
    <t>无组织全扣，不全扣1分</t>
  </si>
  <si>
    <t>主任1名,配办公室和资料室及专职业务人员1人以上</t>
  </si>
  <si>
    <t>缺产前诊断组织主任全扣</t>
  </si>
  <si>
    <t>独立房间1-2间，配备电脑等设施</t>
  </si>
  <si>
    <t>缺房间扣2分，不符合要求扣1分；设施缺1扣0.5分</t>
  </si>
  <si>
    <t>制定和执行综合、协调管理产前诊断、产前筛查工作的职责</t>
  </si>
  <si>
    <t>缺职责文本或未执行各扣2分，未结合实际或执行不到位各扣0.5分</t>
  </si>
  <si>
    <t>制定和执行产前诊断信息档案管理的职责</t>
  </si>
  <si>
    <t>制定和执行产前诊断追踪随访的职责</t>
  </si>
  <si>
    <t>成立产前诊断技术伦理委员会</t>
  </si>
  <si>
    <t>未成立全扣</t>
  </si>
  <si>
    <t>人员专业结构符合要求、院外人数占1/3以上</t>
  </si>
  <si>
    <t>结构、人数比例不符合各扣1分</t>
  </si>
  <si>
    <t>建立和执行伦理委员会工作制度，会议有记录及人员签名</t>
  </si>
  <si>
    <t>缺制度或未执行全扣,记录不规范扣1分</t>
  </si>
  <si>
    <t>开展伦理指导工作并有效果评价</t>
  </si>
  <si>
    <t>无指导活动全扣,无效果评价扣1分</t>
  </si>
  <si>
    <t>健康教育</t>
  </si>
  <si>
    <t>查资料/看现场/询问服务对象</t>
  </si>
  <si>
    <t>健康教育科有专人承担产前诊断内容的健康教育</t>
  </si>
  <si>
    <t>缺专人扣2分</t>
  </si>
  <si>
    <t>有工作场所、固定的宣教室，配备放像设备及教具等设施</t>
  </si>
  <si>
    <t>场地缺1扣0.5分，设施不全扣0.5分</t>
  </si>
  <si>
    <t>制定和执行健康教育计划(包括产前诊断内容)</t>
  </si>
  <si>
    <t>未制订或未执行全扣，未结合实际或执行不到位扣1分</t>
  </si>
  <si>
    <t>制定和执行健康教育效果制度</t>
  </si>
  <si>
    <t>接受产前诊断相关的健康教育有10000人次/年以上,健康教育普及率85%以上</t>
  </si>
  <si>
    <t>每递减5％扣1分，扣完为止（具体可查看健康教育纪录，包括不限于各种形式的健教活动。</t>
  </si>
  <si>
    <t>专业人员配备(15)</t>
  </si>
  <si>
    <t>人员基本条件</t>
  </si>
  <si>
    <t>查资料（证件、技术档案）</t>
  </si>
  <si>
    <t>在聘1年以上</t>
  </si>
  <si>
    <t>1人不合格扣1分，扣完为止</t>
  </si>
  <si>
    <t>符合卫生部规定的的基本条件（学历、专业、职称、年限）</t>
  </si>
  <si>
    <t>接受过系统技术培训</t>
  </si>
  <si>
    <t>从事产前遗传咨询、生化免疫、细胞遗传、分子遗传及超声影像的人员必须取得产前诊断项目相应的母婴保健技术资格证书</t>
  </si>
  <si>
    <t>专业人员要求</t>
  </si>
  <si>
    <t>查资料/询问工作人员</t>
  </si>
  <si>
    <t>遗传咨询：至少2名副高以上的执业医师，须取得产前诊断项目相应的母婴保健技术资格证书</t>
  </si>
  <si>
    <t>妇产科：至少2名副高以上的执业医师</t>
  </si>
  <si>
    <t>儿科：至少1名副高以上的执业医师</t>
  </si>
  <si>
    <t>超声：至少3名，均须取得产前诊断技术（医学影像）资格证书，其中至少1名副高以上</t>
  </si>
  <si>
    <t>生化免疫：至少2名，均须取得产前诊断（生化免疫）的母婴保健技术资格证书，其中至少1名中级以上职称技术人员</t>
  </si>
  <si>
    <t>细胞遗传：至少2名，均须取得产前诊断（细胞遗传）母婴保健技术资格证书，其中至少1名中级以上职称技术人员</t>
  </si>
  <si>
    <t>分子遗传：至少3名，均须取得产前诊断（分子遗传）母婴保健技术资格证书，其中至少1名中级以上、1名副高以上职称</t>
  </si>
  <si>
    <t>制定和执行专业培训计划(每个项目每年至少1人)</t>
  </si>
  <si>
    <t>未计划或未执行全扣,一项目缺执行扣0.5分</t>
  </si>
  <si>
    <t>业务管理(45)</t>
  </si>
  <si>
    <t>规范管理</t>
  </si>
  <si>
    <t>制定和执行产前诊断组织有关人员（主任、办公、资料）岗位职责</t>
  </si>
  <si>
    <t>未制订或未执行全扣，未结合实际或执行不到位扣0.5分</t>
  </si>
  <si>
    <t>制定和执行产前诊断人员的行为准则</t>
  </si>
  <si>
    <t>制定和执行产前诊断组织的工作制度</t>
  </si>
  <si>
    <t>制定和执行实验室生物安全制度</t>
  </si>
  <si>
    <t>各业务科室间的沟通反馈制度</t>
  </si>
  <si>
    <t>严格执行收费标准</t>
  </si>
  <si>
    <t>违反不得分并限期整改</t>
  </si>
  <si>
    <t>网络管理</t>
  </si>
  <si>
    <t>按有关规定建立产前筛查网络(有合作协议书)</t>
  </si>
  <si>
    <t>检查网络协议及实际工作情况</t>
  </si>
  <si>
    <t>建立和执行网络管理制度</t>
  </si>
  <si>
    <t>近1年外院转诊病例≧30%</t>
  </si>
  <si>
    <t>无转诊不得分；每递减5%扣1分，扣完为止</t>
  </si>
  <si>
    <t>下基层指导≧2次/年</t>
  </si>
  <si>
    <t>缺1次扣0.5分，扣完为止</t>
  </si>
  <si>
    <t>对基层人员进行技术培训≧2次/年</t>
  </si>
  <si>
    <t>对基层技术质控≧2次/年</t>
  </si>
  <si>
    <t>缺1次扣1分，扣完为止</t>
  </si>
  <si>
    <t>信息收集（季报）、汇总并上报（年报）</t>
  </si>
  <si>
    <t>缺报、不及时报各扣1分</t>
  </si>
  <si>
    <t>建立工作联系的筛查单位数</t>
  </si>
  <si>
    <t>数据缺全扣,不合理扣0.5分</t>
  </si>
  <si>
    <t>教学科研</t>
  </si>
  <si>
    <t>承担国家级或省级的培训任务</t>
  </si>
  <si>
    <t>未承担全扣，未按计划执行扣0.5分</t>
  </si>
  <si>
    <t>承担或参与国家级或省级相关课题</t>
  </si>
  <si>
    <t>推广和使用适宜技术</t>
  </si>
  <si>
    <t>未推广或未使用全扣，执行不到位扣1分</t>
  </si>
  <si>
    <t>追踪管理</t>
  </si>
  <si>
    <t>追踪随访专人负责、专案管理</t>
  </si>
  <si>
    <t>无专人或无专案管理各扣2分，管理不到位扣1分</t>
  </si>
  <si>
    <t>建立和执行产前筛查追踪随访制度</t>
  </si>
  <si>
    <t>无制度或未执行全扣，未结合实际或执行不到位各扣1分</t>
  </si>
  <si>
    <t>建立和执行产前诊断追踪随访制度</t>
  </si>
  <si>
    <t>产前筛查阳性病例追踪观察率100%，有效观察率不低于90％</t>
  </si>
  <si>
    <t>每递减5%扣0.5分，扣完为止</t>
  </si>
  <si>
    <t>产前诊断阳性病例追踪观察率100%，有效观察率不低于90％</t>
  </si>
  <si>
    <t>信息管理</t>
  </si>
  <si>
    <t>建立和执行产前诊断信息档案管理制度</t>
  </si>
  <si>
    <t>建立和执行出生缺陷检测报告制度</t>
  </si>
  <si>
    <t>建立和执行产前诊断信息分析上报制度</t>
  </si>
  <si>
    <t>产前诊断技术资料齐全、可提供3年资料供现场查看</t>
  </si>
  <si>
    <t>资料不完整扣0.5分</t>
  </si>
  <si>
    <t>合计</t>
  </si>
  <si>
    <t>加分项</t>
  </si>
  <si>
    <t>加分项设置原则：高于基本要求，但对产前诊断技术发展有重要作用</t>
  </si>
  <si>
    <t>上限分值</t>
  </si>
  <si>
    <t>现场查看相关资料／询问相关人员</t>
  </si>
  <si>
    <t>具有多专业间合作解决产前诊断相关的典型案例</t>
  </si>
  <si>
    <t>在校验周期内，10例以下2分，每增加10例加2分，该项上限10分。</t>
  </si>
  <si>
    <t>中心建立与有效执行内审制度，且能PCDA持续改进案例</t>
  </si>
  <si>
    <t>校验周期内，10例以下2分，每增加10例加2分，该项上限10分。</t>
  </si>
  <si>
    <t>广东省产前诊断质量评估标准2018年版（咨询部分：基础项分100分＋加分项20分）</t>
  </si>
  <si>
    <t>评估单位：                                                                                     评审日期：   年   月    日</t>
  </si>
  <si>
    <t xml:space="preserve">序号          </t>
  </si>
  <si>
    <t>基本条件(28)</t>
  </si>
  <si>
    <t>相关专业临床医师要求</t>
  </si>
  <si>
    <t>从事妇产科医师人数符合工作量要求（2名及以上副高）</t>
  </si>
  <si>
    <t>现场查看，不符合扣分</t>
  </si>
  <si>
    <t>从事遗传病诊断的儿科医师人数符合工作量要求（1名及以上副高）</t>
  </si>
  <si>
    <t>产科医生具有高风险孕妇识别与及时转诊能力</t>
  </si>
  <si>
    <t>地贫，唐筛和超声结果异常的判断和转诊流程（考核地贫筛查异常病例、唐筛结果异常病例和超声异常病例各1例，1项不合格扣1分）</t>
  </si>
  <si>
    <t>儿科承担或参与遗传病和先天性疾病诊断</t>
  </si>
  <si>
    <t>考核常见新生儿筛查疾病结果异常的咨询和转诊(根据该院新筛疾病种类进行考核，1项不合格扣1分</t>
  </si>
  <si>
    <t>遗传咨询医师要求</t>
  </si>
  <si>
    <t>查资料/看操作/询问工作人员</t>
  </si>
  <si>
    <t>专职从事遗传咨询的医师人数符合工作量要求（2名副高及以上）</t>
  </si>
  <si>
    <t>具有对常见单基因遗传病（包括遗传代谢病）诊断能力</t>
  </si>
  <si>
    <t>不同遗传方式疾病至少考核一个，如地贫，DMD,SMA，耳聋（每个病例1分）   考核至少2种常见胎儿超声异常及2种筛查结果异常的处理（每个病例1分）</t>
  </si>
  <si>
    <t>具有对高风险胎儿做出正确诊断及处理的能力</t>
  </si>
  <si>
    <t>具有正确推荐辅助诊断手段、正确判断检测结果的能力</t>
  </si>
  <si>
    <t>考核常见产前诊断技术的了解和报告解读（MRI,超声，核型分析，FISH,QF-PCR,NIPT,CMA等）针对该医院开展的项目需要必考，未开展的项目选择2项考核，必考一项不合格扣1分，选考一项不合格扣0.5分）；常见遗传病和先天畸形风险评估能力，至少各考核1个病例，每个病例1分</t>
  </si>
  <si>
    <t>具有对常见遗传病和先天畸形风险率估计的能力</t>
  </si>
  <si>
    <t>咨询年工作量≧2000</t>
  </si>
  <si>
    <t>遗传咨询门诊至少每周2天门诊，每周门诊量40人，查出诊率，查排班表，对外挂号等</t>
  </si>
  <si>
    <t>产前诊断医生具有羊水、绒毛、脐静脉穿刺术前后医疗处理能力</t>
  </si>
  <si>
    <t>考核绒毛染色体结果嵌合的咨询，羊水穿刺术前注意事项，脐静脉穿刺术后胎心减慢的处理</t>
  </si>
  <si>
    <t>穿刺年工作量≥200人次</t>
  </si>
  <si>
    <t>查穿刺手术记录、病历等</t>
  </si>
  <si>
    <t>制订和执行专业人员定期培训和继续教育计划</t>
  </si>
  <si>
    <t>关键是新获资质医生咨询能力和穿刺能的培养计划和方案，一直从事本专业人员能力提升的培训和考核（缺1项扣1分）</t>
  </si>
  <si>
    <t>遗传咨询门诊设置要求</t>
  </si>
  <si>
    <t>诊室至少1间</t>
  </si>
  <si>
    <t>独立候诊区</t>
  </si>
  <si>
    <t>诊室一定要有遗传咨询门诊标志设置，不需要独立候诊，但需配备相关宣传咨询</t>
  </si>
  <si>
    <t>检查室1间</t>
  </si>
  <si>
    <t>产前取材手术室设置要求</t>
  </si>
  <si>
    <t>面积必须满足人员操作和设备放置</t>
  </si>
  <si>
    <t>配备空气消毒设施，符合卫生条件规定</t>
  </si>
  <si>
    <t>缺设施、不符合条件各扣1分</t>
  </si>
  <si>
    <t>配备穿刺引导装置1台、急救设备，</t>
  </si>
  <si>
    <t>遵守设备使用、保养要求</t>
  </si>
  <si>
    <t>无记录扣1分，记录不全扣0.5分</t>
  </si>
  <si>
    <t>设备完好率&gt;95%</t>
  </si>
  <si>
    <t>不达标扣0.5分</t>
  </si>
  <si>
    <t>技术服务(30)</t>
  </si>
  <si>
    <t>依法服务</t>
  </si>
  <si>
    <t>执行以医疗为目的原则有制度，对违反行为及时查处</t>
  </si>
  <si>
    <t>无制度扣1分，无记录扣0.5分，每递减5％扣0.5分,扣完为止</t>
  </si>
  <si>
    <t>执行伦理原则有制度，尊重个人隐私情况，注意保密</t>
  </si>
  <si>
    <t>执行知情同意原则有制度</t>
  </si>
  <si>
    <t>侵入性产前诊断手术知情同意签署率达100%</t>
  </si>
  <si>
    <t>随机抽查，每递减5%扣0.5分,扣完为止</t>
  </si>
  <si>
    <t>查病历资料/询问工作人员</t>
  </si>
  <si>
    <t>制定和执行产前咨询操作常规</t>
  </si>
  <si>
    <t>未制订或未执行全扣，未结合实际或执行不到位各扣0.5分，抽查人员进修考核</t>
  </si>
  <si>
    <t>制定和执行产前咨询科室岗位职责</t>
  </si>
  <si>
    <t>制定和执行产前咨询人员工作制度</t>
  </si>
  <si>
    <t>制定和执行疑难病例会诊、转诊制度</t>
  </si>
  <si>
    <t>院内、院外会诊制度，转诊指征，未制订或未执行全扣，未结合实际或执行不到位各扣0.5分（抽查，考核）疑难病历有讨论实例，有转诊和会诊的病例记录，缺1项扣1分</t>
  </si>
  <si>
    <t>制定和执行产前筛查报告、产前诊断报告管理制度</t>
  </si>
  <si>
    <t>制定和执行穿刺常规、穿刺禁忌症</t>
  </si>
  <si>
    <t>制定和执行标本采集技术常规与管理制度</t>
  </si>
  <si>
    <t>制定和执行依法终止妊娠的管理制度</t>
  </si>
  <si>
    <t>制定和执行胎儿尸解管理制度</t>
  </si>
  <si>
    <t>建立和使用产前诊断专科病历、遗传咨询病历、产前咨询登记、穿刺登记、产前诊断胎儿标本采集和接收登记,格式书写符合规范</t>
  </si>
  <si>
    <t>抽查专用的相关病历资料（可提供电子病历），无文本或未登记各扣1分,不规范扣0.5分</t>
  </si>
  <si>
    <t>建立和执行产前筛查质量监测和评估制度</t>
  </si>
  <si>
    <t>无制度或未执行全扣，未结合实际或执行不到位各扣0.5分，关键考核对筛查或产前诊断漏诊病例的讨论和分析及改进措施</t>
  </si>
  <si>
    <t>建立和执行产前诊断质量监测和评估制度</t>
  </si>
  <si>
    <t>建立对监测和评估结果定期进行分析、对问题及时改进制度</t>
  </si>
  <si>
    <t>无分析、无改进措施各扣0.5分</t>
  </si>
  <si>
    <t>对产前诊断技术管理的规范、法律和法规的掌握</t>
  </si>
  <si>
    <t>随机考核</t>
  </si>
  <si>
    <t>质量控制  (42)</t>
  </si>
  <si>
    <t>流程管理</t>
  </si>
  <si>
    <t>查资料/询问工作人员、服务人员</t>
  </si>
  <si>
    <t>执行《产前筛查及产前诊断工作流程图》有制度（措施）</t>
  </si>
  <si>
    <t>无制度或无措施全扣,1个环节执行不到位扣0.5分，扣完为止</t>
  </si>
  <si>
    <t>制定产前筛查与产前诊断的衔接机制，保证归口管理</t>
  </si>
  <si>
    <t xml:space="preserve">机制未建立或未执行全扣，不合理扣1分,执行不到位扣0.5分 </t>
  </si>
  <si>
    <t>筛查阳性病例100%纳入产前诊断流程率</t>
  </si>
  <si>
    <t>咨询质控</t>
  </si>
  <si>
    <t>抽查病历50份（包括10份有并发症病例）</t>
  </si>
  <si>
    <t>介入性产前诊断指征符合率100%</t>
  </si>
  <si>
    <t>至少抽查10例，1份不合格扣1分，直至扣完</t>
  </si>
  <si>
    <t>病历书写合格率≥95%</t>
  </si>
  <si>
    <t>产前诊断报告书写规范率≥95%</t>
  </si>
  <si>
    <t>穿刺质控</t>
  </si>
  <si>
    <t>抽查病历同上/看现场</t>
  </si>
  <si>
    <t>穿刺指征符合率100%</t>
  </si>
  <si>
    <t>查病历结合现场考核</t>
  </si>
  <si>
    <t>穿刺手术成功率≥90%</t>
  </si>
  <si>
    <t>每递减1%扣0.5分，扣完为止</t>
  </si>
  <si>
    <t>正确处理手术并发症100%</t>
  </si>
  <si>
    <t>考核处理能力</t>
  </si>
  <si>
    <t>手术记录书写合格率≥95%</t>
  </si>
  <si>
    <t>每递减2%扣0.5分，扣完为止</t>
  </si>
  <si>
    <t>手术室消毒、隔离符合要求</t>
  </si>
  <si>
    <t>无规范要求扣1分；执行不到位扣0.5分；违反规定扣1分</t>
  </si>
  <si>
    <t>手术包标记明确，一次性穿刺针购进、使用符合要求</t>
  </si>
  <si>
    <t>手术室常用药品摆放合理，无过期药品</t>
  </si>
  <si>
    <t>随访质控</t>
  </si>
  <si>
    <t>抽查病历同上</t>
  </si>
  <si>
    <t>疑难病例随访率100%</t>
  </si>
  <si>
    <t>有效随访率90%，降10%扣1分</t>
  </si>
  <si>
    <t>穿刺病例随访率100%</t>
  </si>
  <si>
    <t>每递减1%扣1分，扣完为止</t>
  </si>
  <si>
    <t>引产胎儿尸检率≥80%</t>
  </si>
  <si>
    <t>产前诊断符合率≥95%</t>
  </si>
  <si>
    <t>低于95%不得分</t>
  </si>
  <si>
    <t>介入性产前诊断手术流产率＜1%</t>
  </si>
  <si>
    <t>超过1%不得分</t>
  </si>
  <si>
    <t>病案统计管理</t>
  </si>
  <si>
    <t>病历管理有专人负责</t>
  </si>
  <si>
    <t>无专人全扣，责任不到位扣0.5分，对阳性病例有召回流程和登记</t>
  </si>
  <si>
    <t>病历保存完整有序、易于检索</t>
  </si>
  <si>
    <t>酌情扣分</t>
  </si>
  <si>
    <t>数据统计规范</t>
  </si>
  <si>
    <t>每年产前诊断病例数，穿刺流产率，二次穿刺率，均有统计</t>
  </si>
  <si>
    <t>区域管理</t>
  </si>
  <si>
    <t>对辖区内的高风险人群的转诊流程和病例管理</t>
  </si>
  <si>
    <t>发挥区域产前诊断中心的作用，对高风险人群有专门的转诊流程和通道</t>
  </si>
  <si>
    <t>对辖区内的相关专业的人员进行定期培训和进修支持</t>
  </si>
  <si>
    <t>无制度扣1分，无培训扣1分</t>
  </si>
  <si>
    <t>现场查看相关原始资料／询问相关人员</t>
  </si>
  <si>
    <t>建立并有效开展胎儿多学科会诊门诊</t>
  </si>
  <si>
    <t>查看具体病历等资料，有开展但年工作量在50例以下加1分，每增加50例加1分</t>
  </si>
  <si>
    <t>单基因病产前诊断的绒毛活检率在50％以上</t>
  </si>
  <si>
    <t>查看具体穿刺手术病历及检查报告等资料，每增加5％加1分</t>
  </si>
  <si>
    <t>能开展双胎的产前诊断</t>
  </si>
  <si>
    <t>查看具体穿刺病历，有开展但校验周期内工作量在50例以下加1分，每增加50例加1分</t>
  </si>
  <si>
    <t>能开展宫内治疗</t>
  </si>
  <si>
    <t>查看具体病历等资料，有开展但校验周期内工作量在50例以下加1分，每增加50例加1分</t>
  </si>
  <si>
    <t>广东省产前诊断质量评估标准2018年版（超声医学影像部分：基础项分100分＋加分项20分）</t>
  </si>
  <si>
    <t>评估单位:                                                                                      评审日期：   年   月   日</t>
  </si>
  <si>
    <t xml:space="preserve">评估项目和内容                          </t>
  </si>
  <si>
    <t>基本条件(54分)</t>
  </si>
  <si>
    <r>
      <rPr>
        <sz val="11"/>
        <color theme="1"/>
        <rFont val="宋体"/>
        <charset val="134"/>
      </rPr>
      <t>具有产前诊断医学影像资格证</t>
    </r>
    <r>
      <rPr>
        <sz val="11"/>
        <rFont val="宋体"/>
        <charset val="134"/>
      </rPr>
      <t>并专职从事超声产前诊断医师人数3人及以上，其中一名为副高以上职称</t>
    </r>
  </si>
  <si>
    <t>年工作量/人≧500例（III级产前超声检查）</t>
  </si>
  <si>
    <t>年检查总人数≥2000（III级产前超声检查）</t>
  </si>
  <si>
    <t>掌握早孕期（含NT)超声检查规范</t>
  </si>
  <si>
    <t>现场考核或随机抽查病例，漏一个关键切面检查扣2分，切面不符合标准扣1分，扣完为止</t>
  </si>
  <si>
    <t>掌握超声软指标的超声检查时机和准确性，掌握相关的临床知识</t>
  </si>
  <si>
    <t>随机抽查或提问，按要点比例得分。</t>
  </si>
  <si>
    <t>掌握III级产前超声中晚期胎儿各系统检查切面(见附表)</t>
  </si>
  <si>
    <t>现场考核病例，漏一个关键切面检查扣2分，切面不符合标准扣1分，扣完为止</t>
  </si>
  <si>
    <t>掌握胎儿发育过程中不同阶段的器官结构的正常变异超声图像</t>
  </si>
  <si>
    <t>现场抽查提问，着重区分正常变异和异常的标准，按要点比例得分</t>
  </si>
  <si>
    <t>掌握常见胎儿各系统畸形的超声图像</t>
  </si>
  <si>
    <t>随机抽查胎儿畸形病例，提问超声诊断依据，按要点比例得分。</t>
  </si>
  <si>
    <t>掌握常见胎儿各系统畸形的相关临床的知识</t>
  </si>
  <si>
    <t>对上述抽查胎儿畸形的相关临床知识进行提问，按要点比例得分。</t>
  </si>
  <si>
    <t>掌握无结构异常的腔室容积改变的诊断程序</t>
  </si>
  <si>
    <t>制定相关诊断程序（如无扣1分），现场抽查或提问，1个腔室容积改变的诊断程序，按要点得分（1分）</t>
  </si>
  <si>
    <t>掌握绒毛、羊水、脐血取材的超声定位技术</t>
  </si>
  <si>
    <t>缺一项扣1分</t>
  </si>
  <si>
    <t>掌握超声检查的安全性原则</t>
  </si>
  <si>
    <t>制定超声检查安全性制度（如无扣3分），现场抽查或提问安全性及相关规定，按要点得分（2分）。</t>
  </si>
  <si>
    <t>制订和执行专业人员继续教育的年度计划</t>
  </si>
  <si>
    <t>未制定或制定未执行均不得分</t>
  </si>
  <si>
    <t>场所要求</t>
  </si>
  <si>
    <t>独立诊室1间，合理保护隐私</t>
  </si>
  <si>
    <t>候诊区</t>
  </si>
  <si>
    <t>资料保存场所 满足档案管理安全条件</t>
  </si>
  <si>
    <t>设备要求</t>
  </si>
  <si>
    <t>专用彩色多普勒实时超声诊断仪2台以上</t>
  </si>
  <si>
    <t>超声图文管理系统1套（专用超声仪器联网图文管理系统）</t>
  </si>
  <si>
    <t>制定和执行超声仪器管理及保养制度</t>
  </si>
  <si>
    <t>服务规范(12)</t>
  </si>
  <si>
    <t>制定和执行严禁非医学需要性别鉴定的管理制度</t>
  </si>
  <si>
    <t>医学需要的性别鉴定按有关规定（指定的医院,指定程序）执行</t>
  </si>
  <si>
    <t>掌握超声产前诊断法律法规</t>
  </si>
  <si>
    <t>现场考核或提问，按要点得分</t>
  </si>
  <si>
    <t>做好医患沟通及医患交流平台建设（如候诊区、孕妇学校、网络等途径）</t>
  </si>
  <si>
    <t>严格执行并按分级开展产前超声检查项目知情同意原则，知情同意书规范合理</t>
  </si>
  <si>
    <t>II级和III级产前超声检查项目知情同意签署率达100%</t>
  </si>
  <si>
    <t>随机抽查</t>
  </si>
  <si>
    <t>制定和执行超声操作常规</t>
  </si>
  <si>
    <t>现场查看资料与询问工作人员</t>
  </si>
  <si>
    <t>制定和执行超声科室工作制度</t>
  </si>
  <si>
    <t>制定和执行超声工作人员岗位职责</t>
  </si>
  <si>
    <t>制定和执行规章制度(开展项目基本操作程序、报告书写规范）</t>
  </si>
  <si>
    <t>基本操作程序1分，报告书写规范1分</t>
  </si>
  <si>
    <t xml:space="preserve">超声检查登记格式及书写格式符合规范要求  </t>
  </si>
  <si>
    <t>现场抽查</t>
  </si>
  <si>
    <t>资料保存完整有序、易于检索</t>
  </si>
  <si>
    <t>质量控制(28)</t>
  </si>
  <si>
    <t>质控管理</t>
  </si>
  <si>
    <t>制定与执行《产前筛查及产前诊断工作流程图》</t>
  </si>
  <si>
    <t>严格执行产前超声筛查与诊断的流程，疑胎儿异常须行III级超声检查</t>
  </si>
  <si>
    <t>执行《产科超声检查技术指南》，制定与执行疑难疾病会诊（疑难疾病指与前次检查不完全符合或本机构检查此病例不足5例的疾病）、漏误诊病例讨论制度、转诊制度、质控制度体系</t>
  </si>
  <si>
    <t>疑难疾病会诊制度3分，漏误诊讨论3分，转诊制度1分，质控制度体系5分</t>
  </si>
  <si>
    <t>质控指标</t>
  </si>
  <si>
    <t>六大致命畸形检出率100%</t>
  </si>
  <si>
    <t>超声诊断与临床诊断、病理或其他影像学检查符合率≥70%</t>
  </si>
  <si>
    <t>抽查阳性病例及随访结果</t>
  </si>
  <si>
    <t>疑胎儿发育异常超声接转诊例数（初审30例/年，复审180例/年）</t>
  </si>
  <si>
    <t>初审不足30例每减少5例扣1分，复审每减少30例扣1分</t>
  </si>
  <si>
    <t>图像合格率≥90%</t>
  </si>
  <si>
    <t>随机抽查存储图像10份</t>
  </si>
  <si>
    <t>疑难病例会诊率（院内外）≥90%</t>
  </si>
  <si>
    <t>抽查疑难病例记录及会诊记录</t>
  </si>
  <si>
    <t>超声产前诊断报告的格式、内容、签发等符合规范,合格率≥98%</t>
  </si>
  <si>
    <t>随机抽查存储报告10份</t>
  </si>
  <si>
    <t>随访管理(6分)</t>
  </si>
  <si>
    <r>
      <rPr>
        <b/>
        <sz val="11"/>
        <rFont val="宋体"/>
        <charset val="134"/>
      </rPr>
      <t>随访指标</t>
    </r>
    <r>
      <rPr>
        <sz val="11"/>
        <rFont val="宋体"/>
        <charset val="134"/>
      </rPr>
      <t>：胎儿发育异常随访率100%，有效随访率大于80%。</t>
    </r>
  </si>
  <si>
    <t>有效随访率每减少5％扣一分</t>
  </si>
  <si>
    <t>开展心脏彩色多普勒等IV级超声诊断工作</t>
  </si>
  <si>
    <t>查看具体病历等资料，有开展但校验周期内阳性病例在50例以下加1分，每增加50例加1分</t>
  </si>
  <si>
    <t>联合超声检查的基础上开展胎儿MRI检查</t>
  </si>
  <si>
    <t>胎儿发育异常病例有效随访率在80％以上</t>
  </si>
  <si>
    <t>若有效随访率大于80％,给予加分，每增加5％加2分</t>
  </si>
  <si>
    <t>广东省产前诊断质量评估标准2018年版（生化免疫：基础项分100分＋加分项10分）</t>
  </si>
  <si>
    <t>评估单位：</t>
  </si>
  <si>
    <t>评审日期：    年    月    日</t>
  </si>
  <si>
    <t>项目</t>
  </si>
  <si>
    <t>基本条件(30)</t>
  </si>
  <si>
    <t>查资料/抽查2人</t>
  </si>
  <si>
    <t>取得产前诊断（生化免疫）资质技术人员符合工作量要求（2名及以上,其中1名中级以上职称）</t>
  </si>
  <si>
    <t>唐筛和地贫筛查每年工作量各≥2000例</t>
  </si>
  <si>
    <t>唐筛或地贫筛查&lt;1000例各扣2分,1000-1999例扣0.5分，扣完为止。</t>
  </si>
  <si>
    <t>熟练掌握标本采集与保管操作技能；</t>
  </si>
  <si>
    <t>抽查2人 ,对照操作规范看操作，1人1项不规范、不熟练扣1分</t>
  </si>
  <si>
    <t>熟练掌握血清学检测（孕早期、孕中期）操作技能；</t>
  </si>
  <si>
    <t>熟练掌握地贫筛查操作技能（MCV/MCH、电泳／色谱）</t>
  </si>
  <si>
    <t>熟练掌握生化指标风险评估技术及原理</t>
  </si>
  <si>
    <t>理解筛查结果的临床意义</t>
  </si>
  <si>
    <t>熟练掌握《广东省出生缺陷综合防控项目》地贫筛查和血清学（唐氏）筛查技术服务流程</t>
  </si>
  <si>
    <t>制定和执行专业人员继续教育的年度计划</t>
  </si>
  <si>
    <t>无计划或无执行各扣2分，执行不到位扣1分</t>
  </si>
  <si>
    <t>看现场</t>
  </si>
  <si>
    <t>设有生化、免疫实验区域，面积满足设备放置、实验操作要求</t>
  </si>
  <si>
    <t>足够的样本存放区域</t>
  </si>
  <si>
    <t>足够的报告发放和资料存放区域</t>
  </si>
  <si>
    <t>实验区域有恒温设施、空气消毒设施且运转正常</t>
  </si>
  <si>
    <t>设备缺（坏）1项扣2分</t>
  </si>
  <si>
    <t>全自动免疫分析系统1台</t>
  </si>
  <si>
    <t>血红蛋白电泳分析系统或血红蛋白高效液相色谱分析系统1台</t>
  </si>
  <si>
    <t>血细胞自动计数分析仪1台</t>
  </si>
  <si>
    <t>风险分析软件系统1套</t>
  </si>
  <si>
    <t>其他设备共计8台（详见“省实施细则”）</t>
  </si>
  <si>
    <t>缺1台扣1分</t>
  </si>
  <si>
    <t>制定和执行仪器设备管理制度，遵守使用、保养要求，定期对关键设备校准</t>
  </si>
  <si>
    <t>无记录扣3分，记录不全扣1.5分</t>
  </si>
  <si>
    <t>查上一季度资料,缺扣2分</t>
  </si>
  <si>
    <t>查资料</t>
  </si>
  <si>
    <t>执行伦理原则，尊重个人隐私情况</t>
  </si>
  <si>
    <t>执行不到位扣1分</t>
  </si>
  <si>
    <t>执行知情同意原则，知情同意规范、充分，知情同意签署率达100%。</t>
  </si>
  <si>
    <t>无制度全扣。门诊病历查阅知情同意书10份，每缺少1份知情同意书扣1分，扣完6分为止。知情同意书编写不规范每处扣0.5分，扣完1分为止；填写不规范扣0.5分，扣完1分为止。不倒扣分。</t>
  </si>
  <si>
    <t>设备、试剂合法合规。</t>
  </si>
  <si>
    <t>查阅设备试剂证件</t>
  </si>
  <si>
    <t>看现场/查资料/询问工作人员</t>
  </si>
  <si>
    <t>执行《产前筛查和产前诊断工作流程》等制度</t>
  </si>
  <si>
    <t>未制定或未执行全扣，不符合实际、执行不到位各扣1分</t>
  </si>
  <si>
    <t>制定和执行生化免疫人员岗位职责</t>
  </si>
  <si>
    <t>制定和执行生化免疫科室工作制度</t>
  </si>
  <si>
    <t>未制定或未执行全扣，不符合实际、执行不到位各扣2分</t>
  </si>
  <si>
    <t>制定和执行生化免疫实验标准操作流程</t>
  </si>
  <si>
    <t>生化免疫标本采集与管理制度</t>
  </si>
  <si>
    <t>实验室环境及冰箱等设备监测</t>
  </si>
  <si>
    <t>使用规范化产前筛查申请单及知情同意书</t>
  </si>
  <si>
    <t>未使用不得分，内容不全扣1分</t>
  </si>
  <si>
    <t>试剂材料管理完善，购买日期、批号、数量、有效期、验收人、保存条件、存放地点、使用记录等信息记录完整，可回溯。</t>
  </si>
  <si>
    <t>建立实验结果登记记录</t>
  </si>
  <si>
    <t>实验结果原始数据和样本保存3年情况</t>
  </si>
  <si>
    <t>抽原始数据10例核对，漏登、错登、有漏项各扣0.5分</t>
  </si>
  <si>
    <t>质量控制(40)</t>
  </si>
  <si>
    <t>病人信息采集质控(核对病人信息、血标本采集及B超检测情况)</t>
  </si>
  <si>
    <t>抽查10份，缺1项扣0.5分/份</t>
  </si>
  <si>
    <t>风险分析软件质量保证，至少每年对年龄、生化和超声等指标进行分析计算，对软件风险计算结果的可靠性进行评估，并及时进行软件升级</t>
  </si>
  <si>
    <t>缺1项扣1分</t>
  </si>
  <si>
    <t>生化指标实验室内部质控：
1、每次实验要求室内质控在控
2、每月分别绘制质控图
3、失控的分析和处理报告</t>
  </si>
  <si>
    <t>生化指标包括地贫筛查的MCV/MCH、HbA2/HbF,以及唐氏筛查的各项生化指标，缺1项扣1分</t>
  </si>
  <si>
    <t>国家室间质评</t>
  </si>
  <si>
    <t>未参加全扣，未合格且未整改扣2分</t>
  </si>
  <si>
    <t>孕周估算质控，依据超声及末次月经推算孕周</t>
  </si>
  <si>
    <t>仅用末次月经或B超推算各扣1分</t>
  </si>
  <si>
    <t>风险截断值质控，在检测假阳性率&lt;5%的情况下，制定本机构风险截断值</t>
  </si>
  <si>
    <t>缺扣2分</t>
  </si>
  <si>
    <t>唐氏筛查：开展早孕期筛查，开展中孕期筛查，开展NT测量值评估</t>
  </si>
  <si>
    <t>缺1项扣0.5分</t>
  </si>
  <si>
    <t>地贫筛查：开展MCV/MCH检查，开展血红蛋白电泳或/和高效液相色谱检查，并开展血清铁检测等鉴别检查</t>
  </si>
  <si>
    <t>筛查结果：收集标本后5个工作日内出结果，经培训的专业技术人员或实验室主管复核</t>
  </si>
  <si>
    <t>抽查10份，1份不符合扣1分， 1份未复核扣1分，扣完为止</t>
  </si>
  <si>
    <t>对产前筛查的漏诊误诊病例进行分析</t>
  </si>
  <si>
    <t>病例分析必须覆盖临床咨询、实验室检测及超声影像等方面，内容不全扣1.5分</t>
  </si>
  <si>
    <t>唐氏筛查效果的评估，在妊娠结局追踪随访的基础上，至少每年应用四格表分析检出率,假阳性率及漏检率。</t>
  </si>
  <si>
    <t>地贫筛查效果评估，非静止性α-地贫筛查灵敏度90%以上，并具有较好的筛查特异度</t>
  </si>
  <si>
    <t>筛查灵敏度每递减1%扣1分，扣完为止，筛查特异度较低扣2分</t>
  </si>
  <si>
    <t>筛查项目定期根据实验室具体实际情况以及随访的结果（胎儿解决或者地贫基因诊断结果）而调整切割值／参考值</t>
  </si>
  <si>
    <t>每年进行调整，且有客观依据加5分；不定期进行加2分</t>
  </si>
  <si>
    <t>唐氏血清学筛查在每年开展至少2000例的基础上，能结合超声NT的早期筛查占整个筛查量的50％以上。</t>
  </si>
  <si>
    <t>每增加10％加1分</t>
  </si>
  <si>
    <t>广东省产前诊断质量评估标准2018年版（细胞遗传：基础项分100分＋加分项20分）</t>
  </si>
  <si>
    <t xml:space="preserve">评估单位：                                                                                   评审日期：   年   月    日   </t>
  </si>
  <si>
    <t>基本条件（40）</t>
  </si>
  <si>
    <t>取得产前诊断细胞遗传资格证（至少专职2人，其中1人中级以上职称）</t>
  </si>
  <si>
    <t>年工作量/人：200-600例（产前诊断标本总工作量≥200例/年）</t>
  </si>
  <si>
    <t>掌握细胞（羊水、外周血）培养技术</t>
  </si>
  <si>
    <t>抽查2人 ,对照操作规范看操作，1人1项不规范、不熟练扣2分</t>
  </si>
  <si>
    <t>掌握细胞（脐带血、绒毛）培养技术</t>
  </si>
  <si>
    <t>掌握染色体技术原理</t>
  </si>
  <si>
    <t>抽查2人 ,口述原理，1人1项不规范、不熟练扣2分</t>
  </si>
  <si>
    <t>掌握G显带染色体制备</t>
  </si>
  <si>
    <t>掌握染色体核型分析</t>
  </si>
  <si>
    <t>掌握仪器设备的使用和试剂的配制</t>
  </si>
  <si>
    <t>掌握实验差错的分析和处理</t>
  </si>
  <si>
    <t>抽查2人 ,口述差错，看分析处理是否正确，1人1项不规范、不熟练扣2分</t>
  </si>
  <si>
    <t>查看计划表，无计划或未执行各扣2分，执行不到位扣2分</t>
  </si>
  <si>
    <t>缓冲间</t>
  </si>
  <si>
    <t>细胞接种室（符合空气消毒要求）</t>
  </si>
  <si>
    <t>细胞培养观察室（符合空气消毒要求）</t>
  </si>
  <si>
    <t>标本制备室</t>
  </si>
  <si>
    <t>阅片室</t>
  </si>
  <si>
    <t>FISH房</t>
  </si>
  <si>
    <t>未设置0分，已设置为1分</t>
  </si>
  <si>
    <t>洗涤区域</t>
  </si>
  <si>
    <t>三筒研究显微镜1台</t>
  </si>
  <si>
    <t>二氧化碳培养箱2台</t>
  </si>
  <si>
    <t>倒置显微镜1台</t>
  </si>
  <si>
    <t>普通双目显微镜2台</t>
  </si>
  <si>
    <t>超净工作台1台</t>
  </si>
  <si>
    <t>普通离心机2台</t>
  </si>
  <si>
    <t>恒温干燥箱1台</t>
  </si>
  <si>
    <t>自动纯水系统1台</t>
  </si>
  <si>
    <t>恒温水浴箱1台</t>
  </si>
  <si>
    <t>冰箱1台</t>
  </si>
  <si>
    <t>荧光显微镜1台</t>
  </si>
  <si>
    <t>分析天平1台</t>
  </si>
  <si>
    <t>恒温培养箱1台</t>
  </si>
  <si>
    <t>普通天平1台</t>
  </si>
  <si>
    <t>查看记录，无记录扣1分，记录不全扣0.5分</t>
  </si>
  <si>
    <t>查上一季度资料,缺全扣</t>
  </si>
  <si>
    <t>技术服务（28）</t>
  </si>
  <si>
    <t>制定严禁非医学需要性别鉴定的管理制度</t>
  </si>
  <si>
    <t>有具体的严禁非医学需要的性别鉴定管理措施，且措施切实可行。</t>
  </si>
  <si>
    <t>执行严禁非医学需要性别鉴定的管理制度</t>
  </si>
  <si>
    <t>查记录汇总表，没有设计文档密码，可随意查阅患者性别的，判未执行，扣2分。查报告2份，随意报告性别，判未执行，扣2分；未结合实际扣1分。违反不得分并立即查处。</t>
  </si>
  <si>
    <t>制定医学需要的胎儿性别鉴定按有关规定（指定的医院、指定程序）</t>
  </si>
  <si>
    <t>擅自开展全扣并整改；未按规定执行扣1分</t>
  </si>
  <si>
    <t>医学需要的胎儿性别鉴定按有关规定流程</t>
  </si>
  <si>
    <t>抽查2人 ,对照操作规范看操作</t>
  </si>
  <si>
    <t>制定伦理原则</t>
  </si>
  <si>
    <t>查资料，无制度扣1分</t>
  </si>
  <si>
    <t>尊重个人隐私情况</t>
  </si>
  <si>
    <t>口述患者取报告流程，未执行扣1分,执行不到位扣0.5分</t>
  </si>
  <si>
    <t>门诊病历查阅知情同意书10份，每缺少1份知情同意书扣1分，扣完2分为止。知情同意书编写不规范每处扣0.5分，扣完1分为止；填写不规范扣0.5分，扣完1分为止。</t>
  </si>
  <si>
    <t>制定《产前筛查和产前诊断工作流程》</t>
  </si>
  <si>
    <t>查资料，看所制定流程与实际工作是否相符</t>
  </si>
  <si>
    <t>执行《产前筛查和产前诊断工作流程》</t>
  </si>
  <si>
    <t>口述文件内容或流程未，不符合实际、执行不到位全扣。</t>
  </si>
  <si>
    <t>制定细胞遗传人员岗位职责</t>
  </si>
  <si>
    <t>查资料，看所制定岗位职责与实际工作是否相符</t>
  </si>
  <si>
    <t>执行细胞遗传人员岗位职责</t>
  </si>
  <si>
    <t>制定细胞遗传科室工作制度</t>
  </si>
  <si>
    <t>查资料，看所制定制度与实际工作是否相符</t>
  </si>
  <si>
    <t>执行细胞遗传科室工作制度</t>
  </si>
  <si>
    <t>制定细胞遗传实验操作常规</t>
  </si>
  <si>
    <t>查资料，看所制定SOP与实际工作是否相符</t>
  </si>
  <si>
    <t>执行细胞遗传实验操作常规</t>
  </si>
  <si>
    <t>口述文件内容或流程未执行全扣，不符合实际、执行不到位各扣0.5分。</t>
  </si>
  <si>
    <t>制定细胞遗传标本采集与管理制度</t>
  </si>
  <si>
    <t>查资料,看所制定制度与实际工作是否相符</t>
  </si>
  <si>
    <t>执行细胞遗传标本采集与管理制度</t>
  </si>
  <si>
    <t>制定细胞遗传试剂、材料和设备管理制度</t>
  </si>
  <si>
    <t>执行细胞遗传试剂、材料和设备管理制度</t>
  </si>
  <si>
    <t>制定报告签发制度</t>
  </si>
  <si>
    <t>执行报告签发制度</t>
  </si>
  <si>
    <t>查阅报告10份，未执行按比例扣除，不符合实际、执行不到位各扣0.5分。</t>
  </si>
  <si>
    <t>制定疑难病例会诊制度</t>
  </si>
  <si>
    <t>执行疑难病历会诊制度</t>
  </si>
  <si>
    <t>查阅会诊记录，未执行按比例扣除，不符合实际、执行不到位各扣0.5分。</t>
  </si>
  <si>
    <t>规范各环节(标本采集运送与保管记录,实验失败登记,接种记录，仪器、试剂和耗材使用记录，疑难病历会诊、转诊和追踪)登记记录</t>
  </si>
  <si>
    <t>查阅记录，缺一种扣1分，填写不规范扣0.5分</t>
  </si>
  <si>
    <t>制定样本保存管理办法</t>
  </si>
  <si>
    <t>执行样本保存管理办法(每例标本制片2张以上；保存玻片1张，可提供近3年供现场查看)</t>
  </si>
  <si>
    <t>抽查10例，保存率&lt;80%扣1分，99%～80%扣0.5分</t>
  </si>
  <si>
    <t>质量控制（32）</t>
  </si>
  <si>
    <t>开展室内质控，双线操作(取材、试剂配置、接种、阅片等环节质控)</t>
  </si>
  <si>
    <t>抽查10项记录，无记录全扣，记录不全按比例扣除</t>
  </si>
  <si>
    <t>参加室间质控（初审：国家卫健委室间质评或医院间比对实验；复审：国家卫健委临检中心每次室间质评）</t>
  </si>
  <si>
    <t>抽查校验周期内所有室间质评资料，未参加或某一年未参加全扣，参加但是结果评分不通过按比例扣分</t>
  </si>
  <si>
    <t>建立质量自查制度</t>
  </si>
  <si>
    <t>执行质量自查制度</t>
  </si>
  <si>
    <t>查阅质量总结报告3份，无记录全扣，记录不全按比例扣除</t>
  </si>
  <si>
    <t>具有实验失败分析报告</t>
  </si>
  <si>
    <t>查阅报告3份，无记录全扣，记录不全按比例扣除</t>
  </si>
  <si>
    <t>制定与执行资料信息管理制度</t>
  </si>
  <si>
    <t>现场查看资料</t>
  </si>
  <si>
    <t>羊水细胞培养成功率达到95%</t>
  </si>
  <si>
    <t>查阅近三年数据，每递减1%扣1分</t>
  </si>
  <si>
    <t>脐血细胞培养成功率达到98%</t>
  </si>
  <si>
    <t>绒毛细胞培养成功率达到95%</t>
  </si>
  <si>
    <t>核型分析的准确率达到98%</t>
  </si>
  <si>
    <t>查阅近三年数据，每递减0.5%扣1分</t>
  </si>
  <si>
    <t>每例染色体标本计数分析20个以上核型或15个以上克隆</t>
  </si>
  <si>
    <t>抽查10份，1处不合要求扣1分，扣完为止</t>
  </si>
  <si>
    <t>分析5个核型（画出或电脑分析2个核型）</t>
  </si>
  <si>
    <t>羊水或绒毛15个工作日内出结果；脐带血10个工作日内出结果</t>
  </si>
  <si>
    <t>染色体报告严格按照国际ISCN版本的要求</t>
  </si>
  <si>
    <t>现场抽查10份产前诊断报告，看有无采用最新ISCN版本，1处不合格扣1分，扣完为止</t>
  </si>
  <si>
    <t>胎儿标本双人双线培养</t>
  </si>
  <si>
    <t>校验周期内每增加1000例加1分</t>
  </si>
  <si>
    <t>能开展N、C带核型显带技术</t>
  </si>
  <si>
    <t>校验周期内每增加100例1分</t>
  </si>
  <si>
    <t>能开展高分辨显带技术，大于550条带</t>
  </si>
  <si>
    <t>校验周期内每增加500例1分</t>
  </si>
  <si>
    <t>能开展FISH技术</t>
  </si>
  <si>
    <t>广东省产前诊断质量评估标准2018年版（分子遗传：基础项分100分＋加分项20分）</t>
  </si>
  <si>
    <t xml:space="preserve">        评审日期：   年   月    日</t>
  </si>
  <si>
    <t>基本要求(26）</t>
  </si>
  <si>
    <t>实验室资质要求</t>
  </si>
  <si>
    <t>符合卫计委2010年《医疗机构临床基因扩增管理办法》（卫办医政发〔2010〕194号）</t>
  </si>
  <si>
    <t>取得卫健委临检中心验收报告</t>
  </si>
  <si>
    <t>取得产前诊断分子遗传资格证，至少3人（其中1名中级以上，1名副高以上）</t>
  </si>
  <si>
    <t>产前诊断工作量≥100例/年（绒毛、羊水、脐血）</t>
  </si>
  <si>
    <t>已开展检测项目的基本原理及技能</t>
  </si>
  <si>
    <t>至少抽查2人，提问问题及对照操作规范看操作，1人1项不规范、不熟练扣0.5分，原理、方法不清楚扣1分</t>
  </si>
  <si>
    <t>分子遗传实验室常见污染原因和处理技能</t>
  </si>
  <si>
    <t>分子遗传实验质量控制方法、原理、步骤</t>
  </si>
  <si>
    <t>已开展检测遗传病的临床表现、诊断、产前诊断方法和流程</t>
  </si>
  <si>
    <t>已开展检测项目的结果解读</t>
  </si>
  <si>
    <t>掌握NIPT及CMA检测指征及相关技术规范</t>
  </si>
  <si>
    <t>无计划或未执行扣1分，无考核扣1分，无培训扣1分</t>
  </si>
  <si>
    <t>2.9.1</t>
  </si>
  <si>
    <t>执行专业人员年度考核和长期离岗后的考核</t>
  </si>
  <si>
    <t>2.9.2</t>
  </si>
  <si>
    <t>具有与检测技术和方法的发展保持同步的培训</t>
  </si>
  <si>
    <t>熟悉产前诊断相关规范和法律法规</t>
  </si>
  <si>
    <t>抽查不熟悉相关内容扣1分</t>
  </si>
  <si>
    <t>试剂储存和准备区符合规范要求，有相对独立分子遗传试剂储存与准备区域</t>
  </si>
  <si>
    <t>标本制备区符合规范要求，有独立的分子遗传标本制备区</t>
  </si>
  <si>
    <t>扩增反应混合物配制和扩增区符合规范要求</t>
  </si>
  <si>
    <t>扩增产物分析区符合规范要求</t>
  </si>
  <si>
    <t>试剂储存和准备区：4℃和-20℃冰箱1台，超净工作台1台，台式离心机1台，微量移液器1套和旋涡混匀器1台</t>
  </si>
  <si>
    <t>标本制备区：4℃和-20℃冰箱1台，台式离心机1台，紫外分光光度计1台，微量移液器2套和旋涡混匀器1台</t>
  </si>
  <si>
    <t>核酸扩增室：核酸扩增仪（热循环仪）1台，超净工作台1台,微量移液器1套，旋涡混匀器1台和台式离心机1台</t>
  </si>
  <si>
    <t>扩增产物分析区：凝胶电泳系统1台，凝胶成像仪1台，核酸杂交箱1台和微量移液器2套</t>
  </si>
  <si>
    <t>开展NIPT检测的机构需要具备冷冻离心机、，荧光定量PCR仪、二代测序仪</t>
  </si>
  <si>
    <t>开展CMA的机构需要具备芯片杂交系统，芯片洗涤系统，芯片扫描系统</t>
  </si>
  <si>
    <t>开展常见染色体快速诊断的机构需具备毛细管电泳系统及配套软件或液相芯片系统及配套软件</t>
  </si>
  <si>
    <t>仪器档案完整</t>
  </si>
  <si>
    <t>设备的校准计划和校准记录</t>
  </si>
  <si>
    <t>4.10</t>
  </si>
  <si>
    <t>查上一季度资料,每缺1项扣0.5分</t>
  </si>
  <si>
    <t>技术服务(14)</t>
  </si>
  <si>
    <t>知情同意规范、充分，知情同意签署率达100%。</t>
  </si>
  <si>
    <t>知情同意书签署率低于95%扣1分。知情同意书编写不规范每处扣0.5分，扣完1分为止；填写不规范扣0.5分，扣完1分为止。</t>
  </si>
  <si>
    <t>开展项目的设备、试剂合法合规。</t>
  </si>
  <si>
    <t>查阅设备试剂证件或者通过临检中心LTD评审的项目资料</t>
  </si>
  <si>
    <t>看现场/查资料/询问工作人员　　</t>
  </si>
  <si>
    <t>执行《产前筛查和产前诊断工作流程》制度</t>
  </si>
  <si>
    <t>制定和执行分子遗传人员岗位职责</t>
  </si>
  <si>
    <t>抽查2人，无制度建立或执行各扣1分/项，无结合单位情况扣0.5分/项，无执行记录扣0.5分/项，执行记录不全扣0.5分/项，扣完为止</t>
  </si>
  <si>
    <t>制定和执行分子遗传科室工作制度</t>
  </si>
  <si>
    <t>制定和执行分子遗传操作常规，抽查标准操作程序和实验记录</t>
  </si>
  <si>
    <t>执行报告发放制度</t>
  </si>
  <si>
    <t>执行分子遗传标本采集与管理制度</t>
  </si>
  <si>
    <t>执行分子遗传试剂、材料和设备管理制度</t>
  </si>
  <si>
    <t>建立仪器、试剂和耗材使用记录</t>
  </si>
  <si>
    <t>漏登、错登、有漏项各扣1分,扣完为止</t>
  </si>
  <si>
    <t>建立实验操作、结果登记</t>
  </si>
  <si>
    <t>抽查10例，保存率&lt;80%扣2分，99%～80%扣1分，扣完为止</t>
  </si>
  <si>
    <t>抽原始数据10例核对，漏登、错登、有漏项各扣0.5分，扣完为止</t>
  </si>
  <si>
    <t>质量控制(60)</t>
  </si>
  <si>
    <t>质量管理</t>
  </si>
  <si>
    <t>实验流程按要求单一方向进行（各区有专用实验服、文具等）</t>
  </si>
  <si>
    <t>未按要求扣2分，缺1项扣1分</t>
  </si>
  <si>
    <t>样本处理所用容器必须为一次性密闭容器或高温消毒玻璃器皿</t>
  </si>
  <si>
    <t>每样不合格容器扣1分，扣完为止</t>
  </si>
  <si>
    <t>全血样本必须经抗凝处理(用EDTA或枸橼酸盐,不得用肝素)</t>
  </si>
  <si>
    <t xml:space="preserve">抽查10个样本，1个样本不合格扣0.5分，扣完为止                                 </t>
  </si>
  <si>
    <t>所有产前标本提取的DNA样本均经A260/A280分光光度测定并记录</t>
  </si>
  <si>
    <t>所有单基因病产前诊断执行双线平行检测和家系分析</t>
  </si>
  <si>
    <t>所有电泳、杂交结果必须有相片或原件保存</t>
  </si>
  <si>
    <t>NIPT所有样本必须保存血浆、血细胞、DNA文库和pooling文库标本于-70°C冰箱3年。NIPT所有定量结果、测序原始数据和分析后结果数据保存3年，申请单等原始资料保存3年</t>
  </si>
  <si>
    <t>CMA所有电泳、芯片结果必须有保存</t>
  </si>
  <si>
    <t>实验室内部质控：</t>
  </si>
  <si>
    <t>1、每次PCR实验分别设置阴、阳性质量控制</t>
  </si>
  <si>
    <t>2、每次杂交实验设有阴、阳性质量控制</t>
  </si>
  <si>
    <t>3、有失控处理记录</t>
  </si>
  <si>
    <t>4、产前诊断标本需进行母体DNA污染鉴定</t>
  </si>
  <si>
    <t>实验室间质评：每年按要求必须参加国家或省级分子诊断技术室间质控</t>
  </si>
  <si>
    <t>未参加全扣，未合格且未整改扣1分</t>
  </si>
  <si>
    <t>地中海贫血</t>
  </si>
  <si>
    <t>开展缺失型α-地贫诊断,包括:--SEA、-α3.7和-α4.2三种类型</t>
  </si>
  <si>
    <t>缺1种扣0.5分</t>
  </si>
  <si>
    <t>开展β-地贫突变诊断,包括：CDs 41-42 (-TCTT)，IVS-2-654 (C&gt;T)，TATA box -28 (A&gt;G)，CD17 (A&gt;T)，CDs71-72 (+A)，CD26(G&gt;A)，IVS-1-5 (G&gt;C)，TATA box -29 (A&gt;G)，CD43 (G&gt;T)和CDs27-28(+C)</t>
  </si>
  <si>
    <t xml:space="preserve">诊断结果发放要求 ：收集标本后5个工作日内出结果 ，结果内容符合要求（包括采用的技术、检测的范围、α-β-地贫或其他类型地贫基因型） ，结果由取得相应资格的技术人员签字，经培训的专业技术人员或实验室主管复核  </t>
  </si>
  <si>
    <t>抽查10份结果，1份不符合扣0.5分，扣完为止</t>
  </si>
  <si>
    <t>产前诊断效果评价：产前诊断结果随访率100%，诊断结果与随访结果符合率100%</t>
  </si>
  <si>
    <t>每递减5%各扣0.5分,扣完为止</t>
  </si>
  <si>
    <t>NIPT</t>
  </si>
  <si>
    <t>目标疾病包括：21-三体综合征，18-三体综合征，13-三体综合征，检测孕周为12-22+6周，孕周大于22+6周需要补签相关告知知情同意书；</t>
  </si>
  <si>
    <t>缺1种扣1分，抽查20张申请单，1张申请单不合格扣0.5分，扣完为止</t>
  </si>
  <si>
    <t>目标疾病以外的其他异常高风险结果必须书面报告告知孕妇及家属，并建议进一步产前诊断</t>
  </si>
  <si>
    <t>检查其他染色体报告模板，</t>
  </si>
  <si>
    <t>收集标本后15个工作日内出结果，经培训的专业技术人员或实验室主管复核 ，由副高以上职称并具备产前诊断资质的临床医师出具发放</t>
  </si>
  <si>
    <t>抽查10份结果，1份不符合扣1分，扣完为止</t>
  </si>
  <si>
    <t>妊娠结局追踪随访：高风险追踪随访率100%，低风险有效随访率90%</t>
  </si>
  <si>
    <t>抽查随访记录，总有效随访率低于85%扣1分，高风险随访率低于95%扣1分</t>
  </si>
  <si>
    <t>筛查效果评价：在妊娠结局追踪随访基础上，定期应用四格表分析检出率，阳性预测值和阴性预测值：检测失败率≤5%，NIPT假阴性标本分析记录：包括结果复核（血浆标本复核以及产前标本与血浆标本复核），亲缘关系鉴定等</t>
  </si>
  <si>
    <t>检出率和复合阳性预测值每递减5%各扣1分,检测失败率＞5%扣1分，扣完为止</t>
  </si>
  <si>
    <t>外送NIPT</t>
  </si>
  <si>
    <t>接收检测机构及检测人员的资质符合技术规范的要求；接收机构保存实验原始数据；送检机构留存知情同意书及检测报告等原始资料存档</t>
  </si>
  <si>
    <t>抽查人员资质资料，以及原始知情同意书资料</t>
  </si>
  <si>
    <t>收集标本后15个工作日内出结果，经培训的专业技术人员或实验室主管复核 ，由副高以上职称并具备产前诊断资质的临床医师出具发放，目标疾病以外的其他异常高风险结果告知孕妇及家属，并建议进一步产前诊断</t>
  </si>
  <si>
    <t>抽查报告发放情况，包括报告时间/是否有副高以上产前诊断资质的临床医师签名审核</t>
  </si>
  <si>
    <t>妊娠结局追踪随访：由送检机构负责病例的追踪随访，高风险追踪随访率100%，低风险有效随访率90%</t>
  </si>
  <si>
    <t>送检机构提供每年抽查检测机构参加室间质评结果、标本保存和销毁记录表格；送检机构提供每年抽查检测机构原始数据保存和销毁记录表格；并且有实验室主管签名</t>
  </si>
  <si>
    <t>检查抽查检测机构标本保存和销毁记录表格以及检测机构原始数据保存和销毁记录表格</t>
  </si>
  <si>
    <t>检查四格表及假阴性结果分析处理记录</t>
  </si>
  <si>
    <t>CMA</t>
  </si>
  <si>
    <t>签署知情同意书，告知技术优势及局限性，申请单信息完整准确</t>
  </si>
  <si>
    <t>抽检10份资料，1份不符扣1份，扣完为止</t>
  </si>
  <si>
    <t xml:space="preserve">诊断结果发放要求 ：收集标本后15个工作日内出结果 ，结果内容符合要求（包括采用的技术、检测的范围、检测结果及解释、技术局限性等） ，结果由取得相应资格的技术人员签字，经培训的专业技术人员或实验室主管复核  </t>
  </si>
  <si>
    <t>产前诊断效果评价：产前诊断结果随访率100%</t>
  </si>
  <si>
    <t>每下降10%扣0.5分，扣完为止</t>
  </si>
  <si>
    <t>外送CMA</t>
  </si>
  <si>
    <t>接收检测机构及检测人员的资质符合产前诊断的要求</t>
  </si>
  <si>
    <t>不符合要求扣2分</t>
  </si>
  <si>
    <t>制定本机构CMA送检的指征</t>
  </si>
  <si>
    <t>无相应的规范扣2分</t>
  </si>
  <si>
    <t>申请单信息完整准确,送检机构留存知情同意书及检测报告等原始资料</t>
  </si>
  <si>
    <t>抽查10份资料，1份不符合扣0.5分，扣完为止</t>
  </si>
  <si>
    <t>送检机构负责病例的追踪随访,随访率100%</t>
  </si>
  <si>
    <t>常见染色体非整倍体快速诊断</t>
  </si>
  <si>
    <t>检测前签署知情同意书，告知技术优势及局限性，申请单信息完整准确</t>
  </si>
  <si>
    <t>对常见13/18/21三体检出率&gt;99%</t>
  </si>
  <si>
    <t>低于99%不得分</t>
  </si>
  <si>
    <t>检测结果为13/18/21三体时与染色体结果符合率100%</t>
  </si>
  <si>
    <t>出现假阳性不得分</t>
  </si>
  <si>
    <t>外送常见染色体非整倍体快速诊断</t>
  </si>
  <si>
    <t>　　</t>
  </si>
  <si>
    <t>可以开展遗传性耳聋、DMD、SMA、PKU等其他单基因遗传病的产前诊断（包括不限于所开展项目的检测设备、人员检测技术等）</t>
  </si>
  <si>
    <t>校验周期内每增加100例加1分，最多不超过5分（主要查看相关产前诊断原始实验记录、相关病历等资料）</t>
  </si>
  <si>
    <t>本单位独立开展NIPT检测</t>
  </si>
  <si>
    <t>在适应症正确下，检测量校验周期内每增加2000例增加1分</t>
  </si>
  <si>
    <t>本单位独立开展CMA</t>
  </si>
  <si>
    <t>本单位独立开展胎儿标本的非整倍体染色体快速检测，报告时间小于3个工作日</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</si>
</sst>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 "/>
    <numFmt numFmtId="177" formatCode="0.00_ "/>
  </numFmts>
  <fonts count="62">
    <font>
      <sz val="12"/>
      <name val="宋体"/>
      <charset val="134"/>
    </font>
    <font>
      <b/>
      <sz val="12"/>
      <name val="宋体"/>
      <charset val="134"/>
    </font>
    <font>
      <sz val="10.5"/>
      <name val="宋体"/>
      <charset val="134"/>
    </font>
    <font>
      <b/>
      <sz val="16"/>
      <name val="方正小标宋简体"/>
      <charset val="134"/>
    </font>
    <font>
      <sz val="12"/>
      <name val="黑体"/>
      <charset val="134"/>
    </font>
    <font>
      <sz val="14"/>
      <name val="黑体"/>
      <charset val="134"/>
    </font>
    <font>
      <b/>
      <sz val="11"/>
      <name val="宋体"/>
      <charset val="134"/>
    </font>
    <font>
      <b/>
      <sz val="12"/>
      <color indexed="8"/>
      <name val="宋体"/>
      <charset val="134"/>
    </font>
    <font>
      <sz val="11"/>
      <name val="宋体"/>
      <charset val="134"/>
    </font>
    <font>
      <sz val="11"/>
      <color indexed="8"/>
      <name val="宋体"/>
      <charset val="134"/>
    </font>
    <font>
      <sz val="12"/>
      <color indexed="8"/>
      <name val="黑体"/>
      <charset val="134"/>
    </font>
    <font>
      <b/>
      <sz val="11"/>
      <color indexed="8"/>
      <name val="宋体"/>
      <charset val="134"/>
    </font>
    <font>
      <sz val="10"/>
      <name val="宋体"/>
      <charset val="134"/>
    </font>
    <font>
      <sz val="10"/>
      <color indexed="10"/>
      <name val="宋体"/>
      <charset val="134"/>
    </font>
    <font>
      <sz val="10"/>
      <color indexed="8"/>
      <name val="宋体"/>
      <charset val="134"/>
    </font>
    <font>
      <sz val="11"/>
      <color rgb="FF000000"/>
      <name val="宋体"/>
      <charset val="134"/>
    </font>
    <font>
      <b/>
      <sz val="10"/>
      <color indexed="8"/>
      <name val="宋体"/>
      <charset val="134"/>
    </font>
    <font>
      <sz val="11"/>
      <name val="宋体"/>
      <charset val="134"/>
      <scheme val="minor"/>
    </font>
    <font>
      <sz val="11"/>
      <name val="黑体"/>
      <charset val="134"/>
    </font>
    <font>
      <sz val="10.5"/>
      <name val="黑体"/>
      <charset val="134"/>
    </font>
    <font>
      <sz val="9"/>
      <name val="宋体"/>
      <charset val="134"/>
      <scheme val="minor"/>
    </font>
    <font>
      <b/>
      <sz val="9"/>
      <name val="宋体"/>
      <charset val="134"/>
      <scheme val="minor"/>
    </font>
    <font>
      <sz val="9"/>
      <name val="宋体"/>
      <charset val="134"/>
    </font>
    <font>
      <sz val="16"/>
      <name val="方正小标宋简体"/>
      <charset val="134"/>
    </font>
    <font>
      <sz val="12"/>
      <name val="宋体"/>
      <charset val="134"/>
      <scheme val="minor"/>
    </font>
    <font>
      <b/>
      <sz val="11"/>
      <name val="宋体"/>
      <charset val="134"/>
      <scheme val="minor"/>
    </font>
    <font>
      <b/>
      <sz val="11"/>
      <color indexed="8"/>
      <name val="宋体"/>
      <charset val="134"/>
      <scheme val="minor"/>
    </font>
    <font>
      <sz val="11"/>
      <color indexed="8"/>
      <name val="宋体"/>
      <charset val="134"/>
      <scheme val="minor"/>
    </font>
    <font>
      <sz val="14"/>
      <name val="宋体"/>
      <charset val="134"/>
    </font>
    <font>
      <b/>
      <sz val="10"/>
      <name val="宋体"/>
      <charset val="134"/>
    </font>
    <font>
      <b/>
      <sz val="12"/>
      <name val="黑体"/>
      <charset val="134"/>
    </font>
    <font>
      <b/>
      <sz val="10.5"/>
      <name val="宋体"/>
      <charset val="134"/>
    </font>
    <font>
      <b/>
      <sz val="14"/>
      <name val="宋体"/>
      <charset val="134"/>
    </font>
    <font>
      <sz val="11"/>
      <color theme="1"/>
      <name val="宋体"/>
      <charset val="134"/>
    </font>
    <font>
      <sz val="10"/>
      <name val="Times New Roman"/>
      <charset val="134"/>
    </font>
    <font>
      <sz val="16"/>
      <name val="黑体"/>
      <charset val="134"/>
    </font>
    <font>
      <sz val="12"/>
      <color theme="1"/>
      <name val="宋体"/>
      <charset val="134"/>
      <scheme val="minor"/>
    </font>
    <font>
      <b/>
      <sz val="16"/>
      <name val="黑体"/>
      <charset val="134"/>
    </font>
    <font>
      <sz val="11"/>
      <color indexed="17"/>
      <name val="宋体"/>
      <charset val="134"/>
    </font>
    <font>
      <sz val="16"/>
      <name val="宋体"/>
      <charset val="134"/>
    </font>
    <font>
      <b/>
      <sz val="16"/>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u/>
      <sz val="1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42" fillId="0" borderId="0" applyFont="0" applyFill="0" applyBorder="0" applyAlignment="0" applyProtection="0">
      <alignment vertical="center"/>
    </xf>
    <xf numFmtId="0" fontId="46" fillId="12" borderId="0" applyNumberFormat="0" applyBorder="0" applyAlignment="0" applyProtection="0">
      <alignment vertical="center"/>
    </xf>
    <xf numFmtId="0" fontId="52" fillId="9" borderId="17" applyNumberFormat="0" applyAlignment="0" applyProtection="0">
      <alignment vertical="center"/>
    </xf>
    <xf numFmtId="44" fontId="0" fillId="0" borderId="0" applyFont="0" applyFill="0" applyBorder="0" applyAlignment="0" applyProtection="0">
      <alignment vertical="center"/>
    </xf>
    <xf numFmtId="41" fontId="42" fillId="0" borderId="0" applyFont="0" applyFill="0" applyBorder="0" applyAlignment="0" applyProtection="0">
      <alignment vertical="center"/>
    </xf>
    <xf numFmtId="0" fontId="46" fillId="6" borderId="0" applyNumberFormat="0" applyBorder="0" applyAlignment="0" applyProtection="0">
      <alignment vertical="center"/>
    </xf>
    <xf numFmtId="0" fontId="48" fillId="3" borderId="0" applyNumberFormat="0" applyBorder="0" applyAlignment="0" applyProtection="0">
      <alignment vertical="center"/>
    </xf>
    <xf numFmtId="43" fontId="42" fillId="0" borderId="0" applyFont="0" applyFill="0" applyBorder="0" applyAlignment="0" applyProtection="0">
      <alignment vertical="center"/>
    </xf>
    <xf numFmtId="0" fontId="51" fillId="14" borderId="0" applyNumberFormat="0" applyBorder="0" applyAlignment="0" applyProtection="0">
      <alignment vertical="center"/>
    </xf>
    <xf numFmtId="0" fontId="55" fillId="0" borderId="0" applyNumberFormat="0" applyFill="0" applyBorder="0" applyAlignment="0" applyProtection="0">
      <alignment vertical="center"/>
    </xf>
    <xf numFmtId="9" fontId="42" fillId="0" borderId="0" applyFont="0" applyFill="0" applyBorder="0" applyAlignment="0" applyProtection="0">
      <alignment vertical="center"/>
    </xf>
    <xf numFmtId="0" fontId="57" fillId="0" borderId="0" applyNumberFormat="0" applyFill="0" applyBorder="0" applyAlignment="0" applyProtection="0">
      <alignment vertical="center"/>
    </xf>
    <xf numFmtId="0" fontId="42" fillId="15" borderId="19" applyNumberFormat="0" applyFont="0" applyAlignment="0" applyProtection="0">
      <alignment vertical="center"/>
    </xf>
    <xf numFmtId="0" fontId="51" fillId="8" borderId="0" applyNumberFormat="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3" fillId="0" borderId="15" applyNumberFormat="0" applyFill="0" applyAlignment="0" applyProtection="0">
      <alignment vertical="center"/>
    </xf>
    <xf numFmtId="0" fontId="45" fillId="0" borderId="15" applyNumberFormat="0" applyFill="0" applyAlignment="0" applyProtection="0">
      <alignment vertical="center"/>
    </xf>
    <xf numFmtId="0" fontId="51" fillId="13" borderId="0" applyNumberFormat="0" applyBorder="0" applyAlignment="0" applyProtection="0">
      <alignment vertical="center"/>
    </xf>
    <xf numFmtId="0" fontId="47" fillId="0" borderId="20" applyNumberFormat="0" applyFill="0" applyAlignment="0" applyProtection="0">
      <alignment vertical="center"/>
    </xf>
    <xf numFmtId="0" fontId="51" fillId="19" borderId="0" applyNumberFormat="0" applyBorder="0" applyAlignment="0" applyProtection="0">
      <alignment vertical="center"/>
    </xf>
    <xf numFmtId="0" fontId="59" fillId="11" borderId="21" applyNumberFormat="0" applyAlignment="0" applyProtection="0">
      <alignment vertical="center"/>
    </xf>
    <xf numFmtId="0" fontId="53" fillId="11" borderId="17" applyNumberFormat="0" applyAlignment="0" applyProtection="0">
      <alignment vertical="center"/>
    </xf>
    <xf numFmtId="0" fontId="49" fillId="5" borderId="16" applyNumberFormat="0" applyAlignment="0" applyProtection="0">
      <alignment vertical="center"/>
    </xf>
    <xf numFmtId="0" fontId="46" fillId="23" borderId="0" applyNumberFormat="0" applyBorder="0" applyAlignment="0" applyProtection="0">
      <alignment vertical="center"/>
    </xf>
    <xf numFmtId="0" fontId="51" fillId="25" borderId="0" applyNumberFormat="0" applyBorder="0" applyAlignment="0" applyProtection="0">
      <alignment vertical="center"/>
    </xf>
    <xf numFmtId="0" fontId="54" fillId="0" borderId="18" applyNumberFormat="0" applyFill="0" applyAlignment="0" applyProtection="0">
      <alignment vertical="center"/>
    </xf>
    <xf numFmtId="0" fontId="60" fillId="0" borderId="22" applyNumberFormat="0" applyFill="0" applyAlignment="0" applyProtection="0">
      <alignment vertical="center"/>
    </xf>
    <xf numFmtId="0" fontId="58" fillId="17" borderId="0" applyNumberFormat="0" applyBorder="0" applyAlignment="0" applyProtection="0">
      <alignment vertical="center"/>
    </xf>
    <xf numFmtId="0" fontId="50" fillId="7" borderId="0" applyNumberFormat="0" applyBorder="0" applyAlignment="0" applyProtection="0">
      <alignment vertical="center"/>
    </xf>
    <xf numFmtId="0" fontId="46" fillId="26" borderId="0" applyNumberFormat="0" applyBorder="0" applyAlignment="0" applyProtection="0">
      <alignment vertical="center"/>
    </xf>
    <xf numFmtId="0" fontId="51" fillId="21" borderId="0" applyNumberFormat="0" applyBorder="0" applyAlignment="0" applyProtection="0">
      <alignment vertical="center"/>
    </xf>
    <xf numFmtId="0" fontId="46" fillId="10" borderId="0" applyNumberFormat="0" applyBorder="0" applyAlignment="0" applyProtection="0">
      <alignment vertical="center"/>
    </xf>
    <xf numFmtId="0" fontId="46" fillId="4" borderId="0" applyNumberFormat="0" applyBorder="0" applyAlignment="0" applyProtection="0">
      <alignment vertical="center"/>
    </xf>
    <xf numFmtId="0" fontId="46" fillId="16" borderId="0" applyNumberFormat="0" applyBorder="0" applyAlignment="0" applyProtection="0">
      <alignment vertical="center"/>
    </xf>
    <xf numFmtId="0" fontId="46" fillId="2" borderId="0" applyNumberFormat="0" applyBorder="0" applyAlignment="0" applyProtection="0">
      <alignment vertical="center"/>
    </xf>
    <xf numFmtId="0" fontId="51" fillId="20" borderId="0" applyNumberFormat="0" applyBorder="0" applyAlignment="0" applyProtection="0">
      <alignment vertical="center"/>
    </xf>
    <xf numFmtId="0" fontId="51" fillId="24" borderId="0" applyNumberFormat="0" applyBorder="0" applyAlignment="0" applyProtection="0">
      <alignment vertical="center"/>
    </xf>
    <xf numFmtId="0" fontId="46" fillId="22" borderId="0" applyNumberFormat="0" applyBorder="0" applyAlignment="0" applyProtection="0">
      <alignment vertical="center"/>
    </xf>
    <xf numFmtId="0" fontId="46" fillId="28" borderId="0" applyNumberFormat="0" applyBorder="0" applyAlignment="0" applyProtection="0">
      <alignment vertical="center"/>
    </xf>
    <xf numFmtId="0" fontId="51" fillId="29" borderId="0" applyNumberFormat="0" applyBorder="0" applyAlignment="0" applyProtection="0">
      <alignment vertical="center"/>
    </xf>
    <xf numFmtId="0" fontId="46"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46" fillId="27" borderId="0" applyNumberFormat="0" applyBorder="0" applyAlignment="0" applyProtection="0">
      <alignment vertical="center"/>
    </xf>
    <xf numFmtId="0" fontId="51" fillId="18" borderId="0" applyNumberFormat="0" applyBorder="0" applyAlignment="0" applyProtection="0">
      <alignment vertical="center"/>
    </xf>
  </cellStyleXfs>
  <cellXfs count="276">
    <xf numFmtId="0" fontId="0" fillId="0" borderId="0" xfId="0">
      <alignment vertical="center"/>
    </xf>
    <xf numFmtId="0" fontId="1" fillId="0" borderId="0" xfId="0" applyFont="1" applyBorder="1" applyAlignment="1">
      <alignment horizontal="justify" vertical="center"/>
    </xf>
    <xf numFmtId="0" fontId="1" fillId="0" borderId="0" xfId="0" applyFont="1" applyBorder="1" applyAlignment="1">
      <alignment horizontal="center" vertical="center"/>
    </xf>
    <xf numFmtId="0" fontId="2" fillId="0" borderId="0" xfId="0" applyFont="1" applyBorder="1" applyAlignment="1">
      <alignment horizontal="justify" vertical="center"/>
    </xf>
    <xf numFmtId="0" fontId="1"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Font="1" applyAlignment="1">
      <alignment horizontal="center" vertical="center"/>
    </xf>
    <xf numFmtId="0" fontId="0" fillId="0" borderId="0" xfId="0" applyBorder="1" applyAlignment="1">
      <alignment horizontal="justify"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5" fillId="0" borderId="0" xfId="0" applyFont="1" applyBorder="1" applyAlignment="1">
      <alignment horizontal="center" vertical="center"/>
    </xf>
    <xf numFmtId="0" fontId="4" fillId="0" borderId="1" xfId="0" applyFont="1" applyBorder="1" applyAlignment="1">
      <alignment horizontal="right" vertical="center"/>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7" fillId="0" borderId="2" xfId="0" applyFont="1" applyBorder="1" applyAlignment="1">
      <alignment horizontal="center" vertical="center" wrapText="1"/>
    </xf>
    <xf numFmtId="0" fontId="6"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9" fillId="0" borderId="5" xfId="0" applyFont="1" applyBorder="1" applyAlignment="1">
      <alignment horizontal="center" vertical="center" wrapText="1"/>
    </xf>
    <xf numFmtId="0" fontId="0" fillId="0" borderId="6" xfId="0" applyBorder="1" applyAlignment="1">
      <alignment horizontal="center" vertical="center" wrapText="1"/>
    </xf>
    <xf numFmtId="0" fontId="10"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5" xfId="0" applyFont="1" applyBorder="1" applyAlignment="1">
      <alignment horizontal="center" vertical="center" wrapText="1"/>
    </xf>
    <xf numFmtId="0" fontId="12" fillId="0" borderId="2" xfId="0" applyFont="1" applyBorder="1" applyAlignment="1">
      <alignment horizontal="justify" vertical="center" wrapText="1"/>
    </xf>
    <xf numFmtId="0" fontId="13" fillId="0" borderId="2"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2" xfId="0" applyFont="1" applyBorder="1" applyAlignment="1">
      <alignment horizontal="left" vertical="center" wrapText="1"/>
    </xf>
    <xf numFmtId="0" fontId="14" fillId="0" borderId="2" xfId="0" applyFont="1" applyBorder="1" applyAlignment="1">
      <alignment horizontal="justify" vertical="center"/>
    </xf>
    <xf numFmtId="0" fontId="0" fillId="0" borderId="0" xfId="0" applyBorder="1" applyAlignment="1">
      <alignment horizontal="justify" vertical="center" wrapText="1"/>
    </xf>
    <xf numFmtId="0" fontId="9"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7" fontId="8" fillId="0" borderId="2" xfId="0" applyNumberFormat="1" applyFont="1" applyBorder="1" applyAlignment="1">
      <alignment horizontal="center" vertical="center" wrapText="1"/>
    </xf>
    <xf numFmtId="0" fontId="0" fillId="0" borderId="0" xfId="0" applyAlignment="1">
      <alignment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7" fillId="0" borderId="2" xfId="0" applyFont="1" applyBorder="1" applyAlignment="1">
      <alignment horizontal="justify" vertical="center"/>
    </xf>
    <xf numFmtId="0" fontId="9" fillId="0" borderId="2" xfId="0" applyFont="1" applyBorder="1" applyAlignment="1">
      <alignment horizontal="center" vertical="center" wrapText="1"/>
    </xf>
    <xf numFmtId="0" fontId="0" fillId="0" borderId="6"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1" fillId="0" borderId="3" xfId="0" applyFont="1" applyBorder="1" applyAlignment="1">
      <alignment horizontal="center" vertical="center" wrapText="1"/>
    </xf>
    <xf numFmtId="0" fontId="15" fillId="0" borderId="2" xfId="0" applyFont="1" applyBorder="1" applyAlignment="1">
      <alignment horizontal="justify"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9" fillId="0" borderId="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6" fillId="0" borderId="2" xfId="0" applyFont="1" applyBorder="1" applyAlignment="1">
      <alignment horizontal="justify" vertical="center"/>
    </xf>
    <xf numFmtId="0" fontId="9" fillId="0" borderId="10" xfId="0" applyFont="1" applyBorder="1" applyAlignment="1">
      <alignment vertical="center" wrapText="1"/>
    </xf>
    <xf numFmtId="0" fontId="8" fillId="0" borderId="2" xfId="0" applyFont="1" applyBorder="1" applyAlignment="1">
      <alignment horizontal="center" vertical="center"/>
    </xf>
    <xf numFmtId="0" fontId="8" fillId="0" borderId="2" xfId="0" applyFont="1" applyBorder="1" applyAlignment="1">
      <alignment horizontal="justify" vertical="center"/>
    </xf>
    <xf numFmtId="0" fontId="8" fillId="0" borderId="0" xfId="0" applyFont="1" applyAlignment="1">
      <alignment horizontal="center" vertical="center"/>
    </xf>
    <xf numFmtId="0" fontId="17" fillId="0" borderId="2" xfId="0" applyFont="1" applyBorder="1" applyAlignment="1">
      <alignment horizontal="left" vertical="center" wrapText="1"/>
    </xf>
    <xf numFmtId="0" fontId="11"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2"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Border="1" applyAlignment="1">
      <alignment horizontal="justify" vertical="center"/>
    </xf>
    <xf numFmtId="0" fontId="9" fillId="0" borderId="13"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177" fontId="9" fillId="0" borderId="13" xfId="0" applyNumberFormat="1" applyFont="1" applyBorder="1" applyAlignment="1">
      <alignment horizontal="center" vertical="center" wrapText="1"/>
    </xf>
    <xf numFmtId="0" fontId="1" fillId="0" borderId="2" xfId="0" applyFont="1" applyBorder="1" applyAlignment="1">
      <alignment horizontal="justify" vertical="center" wrapText="1"/>
    </xf>
    <xf numFmtId="0" fontId="9" fillId="0" borderId="3" xfId="0" applyFont="1" applyBorder="1" applyAlignment="1">
      <alignment horizontal="center" vertical="center" wrapText="1"/>
    </xf>
    <xf numFmtId="0" fontId="8" fillId="0" borderId="1" xfId="0" applyFont="1" applyBorder="1" applyAlignment="1">
      <alignment horizontal="justify" vertical="center"/>
    </xf>
    <xf numFmtId="0" fontId="8"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12"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0"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1" xfId="0" applyFont="1" applyBorder="1" applyAlignment="1">
      <alignment horizontal="center" vertical="center" wrapText="1"/>
    </xf>
    <xf numFmtId="0" fontId="8" fillId="0" borderId="4" xfId="0" applyFont="1" applyBorder="1" applyAlignment="1">
      <alignment horizontal="justify" vertical="center" wrapText="1"/>
    </xf>
    <xf numFmtId="0" fontId="8"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8" fillId="0" borderId="2" xfId="0" applyFont="1" applyBorder="1" applyAlignment="1">
      <alignment vertical="center" wrapText="1"/>
    </xf>
    <xf numFmtId="0" fontId="8" fillId="0" borderId="6"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Alignment="1">
      <alignment horizontal="justify" vertical="center"/>
    </xf>
    <xf numFmtId="0" fontId="8" fillId="0" borderId="8" xfId="0" applyFont="1" applyBorder="1" applyAlignment="1">
      <alignment horizontal="center" vertical="center" wrapText="1"/>
    </xf>
    <xf numFmtId="0" fontId="9" fillId="0" borderId="2" xfId="0" applyFont="1" applyBorder="1" applyAlignment="1">
      <alignment horizontal="justify" vertical="center"/>
    </xf>
    <xf numFmtId="0" fontId="2" fillId="0" borderId="2" xfId="0" applyFont="1" applyBorder="1" applyAlignment="1">
      <alignment horizontal="justify" vertical="center" wrapText="1"/>
    </xf>
    <xf numFmtId="0" fontId="6" fillId="0" borderId="2" xfId="0" applyFont="1" applyBorder="1" applyAlignment="1">
      <alignment horizontal="justify" vertical="center"/>
    </xf>
    <xf numFmtId="0" fontId="0" fillId="0" borderId="2" xfId="0" applyBorder="1" applyAlignment="1">
      <alignment horizontal="justify" vertical="center"/>
    </xf>
    <xf numFmtId="0" fontId="8" fillId="0" borderId="3" xfId="0" applyFont="1" applyBorder="1" applyAlignment="1">
      <alignment horizontal="justify" vertical="center" textRotation="255" wrapText="1"/>
    </xf>
    <xf numFmtId="0" fontId="8" fillId="0" borderId="4" xfId="0" applyFont="1" applyBorder="1" applyAlignment="1">
      <alignment horizontal="justify" vertical="center" textRotation="255" wrapText="1"/>
    </xf>
    <xf numFmtId="0" fontId="8" fillId="0" borderId="10" xfId="0" applyFont="1" applyBorder="1" applyAlignment="1">
      <alignment horizontal="justify" vertical="center" textRotation="255" wrapText="1"/>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20" fillId="0" borderId="0" xfId="0" applyFont="1" applyBorder="1" applyAlignment="1">
      <alignment vertical="center" wrapText="1"/>
    </xf>
    <xf numFmtId="0" fontId="21" fillId="0" borderId="0" xfId="0" applyFont="1" applyBorder="1" applyAlignment="1">
      <alignment vertical="center" wrapText="1"/>
    </xf>
    <xf numFmtId="0" fontId="1"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22" fillId="0" borderId="0" xfId="0" applyFont="1" applyBorder="1" applyAlignment="1">
      <alignment vertical="center" wrapText="1"/>
    </xf>
    <xf numFmtId="0" fontId="23" fillId="0" borderId="0" xfId="0" applyFont="1" applyAlignment="1">
      <alignment horizontal="center" vertical="center"/>
    </xf>
    <xf numFmtId="0" fontId="24" fillId="0" borderId="1" xfId="0" applyFont="1" applyBorder="1" applyAlignment="1">
      <alignment horizontal="left" vertical="center" wrapText="1"/>
    </xf>
    <xf numFmtId="0" fontId="25" fillId="0" borderId="2" xfId="0" applyFont="1" applyBorder="1" applyAlignment="1">
      <alignment horizontal="center" vertical="center" wrapText="1"/>
    </xf>
    <xf numFmtId="0" fontId="25" fillId="0" borderId="3" xfId="0" applyFont="1" applyBorder="1" applyAlignment="1">
      <alignment vertical="center" wrapText="1"/>
    </xf>
    <xf numFmtId="0" fontId="25" fillId="0" borderId="3" xfId="0" applyFont="1" applyBorder="1" applyAlignment="1">
      <alignment horizontal="center" vertical="center" wrapText="1"/>
    </xf>
    <xf numFmtId="0" fontId="26" fillId="0" borderId="2" xfId="0" applyFont="1" applyBorder="1" applyAlignment="1">
      <alignment horizontal="justify" vertical="center" wrapText="1"/>
    </xf>
    <xf numFmtId="0" fontId="25" fillId="0" borderId="2" xfId="0" applyFont="1" applyBorder="1" applyAlignment="1">
      <alignment vertical="center" wrapText="1"/>
    </xf>
    <xf numFmtId="0" fontId="25"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justify" vertical="center" wrapText="1"/>
    </xf>
    <xf numFmtId="0" fontId="17" fillId="0" borderId="2" xfId="0" applyFont="1" applyFill="1" applyBorder="1" applyAlignment="1">
      <alignment horizontal="left" vertical="center" wrapText="1"/>
    </xf>
    <xf numFmtId="177" fontId="17" fillId="0" borderId="2"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7" fillId="0" borderId="2" xfId="0" applyFont="1" applyBorder="1">
      <alignment vertical="center"/>
    </xf>
    <xf numFmtId="0" fontId="20" fillId="0" borderId="0" xfId="0" applyFont="1" applyBorder="1" applyAlignment="1">
      <alignment horizontal="left" vertical="center" wrapText="1"/>
    </xf>
    <xf numFmtId="0" fontId="17" fillId="0" borderId="2" xfId="0" applyFont="1" applyBorder="1" applyAlignment="1">
      <alignment horizontal="justify" vertical="center"/>
    </xf>
    <xf numFmtId="0" fontId="27" fillId="0" borderId="2" xfId="0" applyFont="1" applyBorder="1" applyAlignment="1">
      <alignment horizontal="left" vertical="center" wrapText="1"/>
    </xf>
    <xf numFmtId="0" fontId="17" fillId="0" borderId="3" xfId="0" applyFont="1" applyBorder="1" applyAlignment="1">
      <alignment horizontal="left" vertical="center" wrapText="1"/>
    </xf>
    <xf numFmtId="0" fontId="27" fillId="0" borderId="3" xfId="0" applyFont="1" applyBorder="1" applyAlignment="1">
      <alignment vertical="center" wrapText="1"/>
    </xf>
    <xf numFmtId="0" fontId="26" fillId="0" borderId="2" xfId="0" applyFont="1" applyFill="1" applyBorder="1" applyAlignment="1">
      <alignment horizontal="justify" vertical="center" wrapText="1"/>
    </xf>
    <xf numFmtId="0" fontId="27" fillId="0" borderId="2" xfId="0" applyFont="1" applyFill="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25" fillId="0" borderId="2" xfId="0" applyFont="1" applyBorder="1" applyAlignment="1">
      <alignment horizontal="justify"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8" fillId="0" borderId="2" xfId="0" applyFont="1" applyBorder="1" applyAlignment="1">
      <alignment horizontal="left" vertical="center"/>
    </xf>
    <xf numFmtId="0" fontId="8" fillId="0" borderId="10" xfId="0" applyFont="1" applyBorder="1" applyAlignment="1">
      <alignment vertical="center" wrapText="1"/>
    </xf>
    <xf numFmtId="0" fontId="6" fillId="0" borderId="2" xfId="0" applyFont="1" applyFill="1" applyBorder="1" applyAlignment="1">
      <alignment horizontal="justify" vertical="center"/>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xf>
    <xf numFmtId="0" fontId="6"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0" fontId="28" fillId="0" borderId="0" xfId="0" applyFont="1" applyFill="1" applyBorder="1" applyAlignment="1">
      <alignment vertical="center"/>
    </xf>
    <xf numFmtId="0" fontId="1" fillId="0" borderId="0" xfId="0" applyFont="1" applyFill="1" applyBorder="1" applyAlignment="1">
      <alignment vertical="center" wrapText="1"/>
    </xf>
    <xf numFmtId="0" fontId="29" fillId="0" borderId="0" xfId="0" applyFont="1" applyFill="1" applyBorder="1" applyAlignment="1">
      <alignment vertical="center" wrapText="1"/>
    </xf>
    <xf numFmtId="0" fontId="12" fillId="0" borderId="0" xfId="0" applyFont="1" applyFill="1" applyBorder="1" applyAlignment="1">
      <alignment vertical="center" wrapText="1"/>
    </xf>
    <xf numFmtId="0" fontId="0" fillId="0" borderId="0" xfId="0" applyFill="1" applyBorder="1" applyAlignment="1">
      <alignment vertical="center"/>
    </xf>
    <xf numFmtId="0" fontId="4"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4"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29"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13" xfId="0" applyBorder="1" applyAlignment="1">
      <alignment vertical="center" wrapText="1"/>
    </xf>
    <xf numFmtId="0" fontId="12"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vertical="center" wrapText="1"/>
    </xf>
    <xf numFmtId="0" fontId="1"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4" fillId="0" borderId="2" xfId="0" applyFont="1" applyBorder="1" applyAlignment="1">
      <alignment horizontal="left" vertical="center" wrapText="1"/>
    </xf>
    <xf numFmtId="0" fontId="9" fillId="0" borderId="2" xfId="0" applyFont="1" applyFill="1" applyBorder="1" applyAlignment="1">
      <alignment vertical="center" wrapText="1"/>
    </xf>
    <xf numFmtId="0" fontId="0" fillId="0" borderId="10" xfId="0"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1" fillId="0" borderId="2" xfId="0" applyFont="1" applyFill="1" applyBorder="1" applyAlignment="1">
      <alignment horizontal="justify" vertical="center" wrapText="1"/>
    </xf>
    <xf numFmtId="0" fontId="8" fillId="0" borderId="13" xfId="0" applyFont="1" applyFill="1" applyBorder="1" applyAlignment="1">
      <alignment horizontal="center" vertical="center" wrapText="1"/>
    </xf>
    <xf numFmtId="0" fontId="1" fillId="0" borderId="7" xfId="0" applyFont="1" applyFill="1" applyBorder="1" applyAlignment="1">
      <alignment vertical="center" wrapText="1"/>
    </xf>
    <xf numFmtId="0" fontId="12" fillId="0" borderId="2" xfId="0" applyFont="1" applyFill="1" applyBorder="1" applyAlignment="1">
      <alignment vertical="center" wrapText="1"/>
    </xf>
    <xf numFmtId="0" fontId="0" fillId="0" borderId="2" xfId="0" applyBorder="1" applyAlignment="1">
      <alignment horizontal="justify" vertical="center" textRotation="255" wrapText="1"/>
    </xf>
    <xf numFmtId="0" fontId="1" fillId="0" borderId="2" xfId="0" applyFont="1" applyBorder="1" applyAlignment="1">
      <alignment horizontal="center" vertical="center"/>
    </xf>
    <xf numFmtId="0" fontId="1" fillId="0" borderId="2" xfId="0" applyFont="1" applyBorder="1" applyAlignment="1">
      <alignment horizontal="justify" vertical="center"/>
    </xf>
    <xf numFmtId="0" fontId="0" fillId="0" borderId="2" xfId="0" applyBorder="1" applyAlignment="1">
      <alignment horizontal="center" vertical="center"/>
    </xf>
    <xf numFmtId="0" fontId="0" fillId="0" borderId="2" xfId="0" applyFont="1" applyBorder="1" applyAlignment="1">
      <alignment horizontal="justify" vertical="center"/>
    </xf>
    <xf numFmtId="0" fontId="0" fillId="0" borderId="2" xfId="0" applyFont="1" applyBorder="1" applyAlignment="1">
      <alignment horizontal="center" vertical="center"/>
    </xf>
    <xf numFmtId="0" fontId="1" fillId="0" borderId="2" xfId="0" applyFont="1" applyFill="1" applyBorder="1" applyAlignment="1">
      <alignment horizontal="justify"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xf>
    <xf numFmtId="0" fontId="31" fillId="0" borderId="2" xfId="0" applyFont="1" applyFill="1" applyBorder="1" applyAlignment="1">
      <alignment horizontal="center" vertical="center"/>
    </xf>
    <xf numFmtId="0" fontId="2" fillId="0" borderId="2" xfId="0" applyFont="1" applyFill="1" applyBorder="1" applyAlignment="1">
      <alignment horizontal="justify" vertical="center" wrapText="1"/>
    </xf>
    <xf numFmtId="49" fontId="32"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justify" vertical="center"/>
    </xf>
    <xf numFmtId="0" fontId="8" fillId="0" borderId="0" xfId="0" applyFont="1" applyBorder="1" applyAlignment="1">
      <alignment horizontal="justify" vertical="center"/>
    </xf>
    <xf numFmtId="0" fontId="0" fillId="0" borderId="0" xfId="0" applyBorder="1" applyAlignment="1">
      <alignment horizontal="center" vertical="center"/>
    </xf>
    <xf numFmtId="49" fontId="4" fillId="0" borderId="1" xfId="0" applyNumberFormat="1" applyFont="1" applyBorder="1" applyAlignment="1">
      <alignment vertical="center"/>
    </xf>
    <xf numFmtId="0" fontId="2" fillId="0" borderId="0" xfId="0" applyFont="1" applyBorder="1" applyAlignment="1">
      <alignment horizontal="center" vertical="center" wrapText="1"/>
    </xf>
    <xf numFmtId="0" fontId="6" fillId="0" borderId="3" xfId="0" applyFont="1" applyBorder="1" applyAlignment="1">
      <alignment vertical="center" wrapText="1"/>
    </xf>
    <xf numFmtId="0" fontId="2" fillId="0" borderId="0" xfId="0" applyFont="1" applyBorder="1" applyAlignment="1">
      <alignment horizontal="justify" vertical="center" wrapText="1"/>
    </xf>
    <xf numFmtId="0" fontId="6" fillId="0" borderId="4" xfId="0" applyFont="1" applyBorder="1" applyAlignment="1">
      <alignment vertical="center" wrapText="1"/>
    </xf>
    <xf numFmtId="0" fontId="33" fillId="0" borderId="2" xfId="0" applyFont="1" applyBorder="1" applyAlignment="1">
      <alignment horizontal="justify" vertical="center" wrapText="1"/>
    </xf>
    <xf numFmtId="0" fontId="8" fillId="0" borderId="4" xfId="0" applyFont="1" applyBorder="1" applyAlignment="1">
      <alignment vertical="center" wrapText="1"/>
    </xf>
    <xf numFmtId="0" fontId="8"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wrapText="1"/>
    </xf>
    <xf numFmtId="0" fontId="1" fillId="0" borderId="0" xfId="0" applyFont="1" applyBorder="1" applyAlignment="1">
      <alignment horizontal="justify" vertical="center" wrapText="1"/>
    </xf>
    <xf numFmtId="0" fontId="34" fillId="0" borderId="0" xfId="0" applyFont="1" applyBorder="1" applyAlignment="1">
      <alignment horizontal="justify" vertical="center" wrapText="1"/>
    </xf>
    <xf numFmtId="0" fontId="35" fillId="0" borderId="14" xfId="0" applyFont="1" applyFill="1" applyBorder="1" applyAlignment="1">
      <alignment horizontal="justify" vertical="center"/>
    </xf>
    <xf numFmtId="0" fontId="5"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36" fillId="0" borderId="11" xfId="0" applyFont="1" applyFill="1" applyBorder="1" applyAlignment="1">
      <alignment horizontal="justify" vertical="center"/>
    </xf>
    <xf numFmtId="0" fontId="36" fillId="0" borderId="0" xfId="0" applyNumberFormat="1" applyFont="1" applyFill="1" applyBorder="1" applyAlignment="1">
      <alignment horizontal="center" vertical="center"/>
    </xf>
    <xf numFmtId="0" fontId="36" fillId="0" borderId="0" xfId="0" applyFont="1" applyFill="1" applyBorder="1" applyAlignment="1">
      <alignment horizontal="justify" vertical="center"/>
    </xf>
    <xf numFmtId="0" fontId="36" fillId="0" borderId="0" xfId="0" applyFont="1" applyFill="1" applyBorder="1" applyAlignment="1">
      <alignment horizontal="center" vertical="center"/>
    </xf>
    <xf numFmtId="0" fontId="37" fillId="0" borderId="0" xfId="0" applyFont="1" applyFill="1" applyBorder="1" applyAlignment="1">
      <alignment horizontal="justify" vertical="center"/>
    </xf>
    <xf numFmtId="0" fontId="35"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5" fillId="0" borderId="0" xfId="0" applyFont="1" applyFill="1" applyBorder="1" applyAlignment="1">
      <alignment horizontal="justify" vertical="center"/>
    </xf>
    <xf numFmtId="0" fontId="4"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0" fillId="0" borderId="4" xfId="0" applyBorder="1" applyAlignment="1">
      <alignment horizontal="center" vertical="center" wrapText="1"/>
    </xf>
    <xf numFmtId="0" fontId="38" fillId="0" borderId="2" xfId="0" applyFont="1" applyBorder="1" applyAlignment="1">
      <alignment vertical="center" wrapText="1"/>
    </xf>
    <xf numFmtId="0" fontId="0" fillId="0" borderId="13" xfId="0" applyBorder="1" applyAlignment="1">
      <alignment vertical="center"/>
    </xf>
    <xf numFmtId="0" fontId="8" fillId="0" borderId="3" xfId="0" applyFont="1" applyFill="1" applyBorder="1" applyAlignment="1">
      <alignment horizontal="justify" vertical="center" wrapText="1"/>
    </xf>
    <xf numFmtId="0" fontId="0" fillId="0" borderId="10" xfId="0" applyBorder="1" applyAlignment="1">
      <alignment horizontal="justify" vertical="center" wrapText="1"/>
    </xf>
    <xf numFmtId="0" fontId="0" fillId="0" borderId="10" xfId="0"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33" fillId="0" borderId="2" xfId="0" applyFont="1" applyFill="1" applyBorder="1" applyAlignment="1">
      <alignment horizontal="justify" vertical="center" wrapText="1"/>
    </xf>
    <xf numFmtId="9" fontId="8" fillId="0" borderId="2" xfId="0" applyNumberFormat="1" applyFont="1" applyFill="1" applyBorder="1" applyAlignment="1">
      <alignment horizontal="justify" vertical="center" wrapText="1"/>
    </xf>
    <xf numFmtId="0" fontId="8" fillId="0" borderId="2" xfId="0" applyFont="1" applyBorder="1" applyAlignment="1">
      <alignment vertical="center"/>
    </xf>
    <xf numFmtId="0" fontId="18" fillId="0" borderId="2" xfId="0" applyFont="1" applyBorder="1" applyAlignment="1">
      <alignment horizontal="justify" vertical="center" textRotation="255" wrapText="1"/>
    </xf>
    <xf numFmtId="0" fontId="33" fillId="0" borderId="2" xfId="0" applyFont="1" applyFill="1" applyBorder="1" applyAlignment="1">
      <alignment horizontal="justify" vertical="center"/>
    </xf>
    <xf numFmtId="0" fontId="33" fillId="0" borderId="2" xfId="0" applyFont="1" applyFill="1" applyBorder="1" applyAlignment="1">
      <alignment horizontal="center" vertical="center"/>
    </xf>
    <xf numFmtId="0" fontId="39" fillId="0" borderId="0" xfId="0" applyFont="1" applyAlignment="1">
      <alignment horizontal="justify" vertical="center"/>
    </xf>
    <xf numFmtId="0" fontId="0" fillId="0" borderId="0" xfId="0" applyFont="1" applyAlignment="1">
      <alignment horizontal="justify" vertical="center"/>
    </xf>
    <xf numFmtId="0" fontId="1" fillId="0" borderId="0" xfId="0" applyFont="1" applyAlignment="1">
      <alignment horizontal="center" vertical="center"/>
    </xf>
    <xf numFmtId="0" fontId="4" fillId="0" borderId="1" xfId="0" applyFont="1" applyBorder="1" applyAlignment="1">
      <alignment horizontal="justify" vertical="center"/>
    </xf>
    <xf numFmtId="0" fontId="8" fillId="0" borderId="3" xfId="0" applyFont="1" applyBorder="1" applyAlignment="1">
      <alignment horizontal="justify" vertical="center" wrapText="1"/>
    </xf>
    <xf numFmtId="0" fontId="0" fillId="0" borderId="4" xfId="0" applyBorder="1" applyAlignment="1">
      <alignment horizontal="center" vertical="center"/>
    </xf>
    <xf numFmtId="177" fontId="8"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3"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justify" vertical="center" textRotation="255" wrapText="1"/>
    </xf>
    <xf numFmtId="0" fontId="40" fillId="0" borderId="0" xfId="0" applyFont="1">
      <alignment vertical="center"/>
    </xf>
    <xf numFmtId="0" fontId="0" fillId="0" borderId="0" xfId="0" applyFont="1">
      <alignment vertical="center"/>
    </xf>
    <xf numFmtId="0" fontId="0" fillId="0" borderId="0" xfId="0" applyFont="1" applyAlignment="1">
      <alignment vertical="center"/>
    </xf>
    <xf numFmtId="44" fontId="1" fillId="0" borderId="0" xfId="4"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center" wrapText="1" shrinkToFit="1"/>
    </xf>
    <xf numFmtId="0" fontId="0" fillId="0" borderId="0" xfId="0" applyFont="1" applyAlignment="1">
      <alignment vertical="center" wrapText="1" shrinkToFit="1"/>
    </xf>
    <xf numFmtId="0" fontId="1"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3"/>
  <sheetViews>
    <sheetView view="pageBreakPreview" zoomScaleNormal="100" zoomScaleSheetLayoutView="100" workbookViewId="0">
      <selection activeCell="Q8" sqref="Q8"/>
    </sheetView>
  </sheetViews>
  <sheetFormatPr defaultColWidth="9" defaultRowHeight="14.25"/>
  <cols>
    <col min="14" max="14" width="9" hidden="1" customWidth="1"/>
  </cols>
  <sheetData>
    <row r="1" s="266" customFormat="1" ht="40.5" customHeight="1" spans="1:14">
      <c r="A1" s="269" t="s">
        <v>0</v>
      </c>
      <c r="B1" s="269"/>
      <c r="C1" s="269"/>
      <c r="D1" s="269"/>
      <c r="E1" s="269"/>
      <c r="F1" s="269"/>
      <c r="G1" s="269"/>
      <c r="H1" s="269"/>
      <c r="I1" s="269"/>
      <c r="J1" s="269"/>
      <c r="K1" s="269"/>
      <c r="L1" s="269"/>
      <c r="M1" s="269"/>
      <c r="N1" s="269"/>
    </row>
    <row r="2" s="267" customFormat="1" ht="29" customHeight="1" spans="1:14">
      <c r="A2" s="270" t="s">
        <v>1</v>
      </c>
      <c r="B2" s="270"/>
      <c r="C2" s="270"/>
      <c r="D2" s="270"/>
      <c r="E2" s="270"/>
      <c r="F2" s="270"/>
      <c r="G2" s="270"/>
      <c r="H2" s="270"/>
      <c r="I2" s="270"/>
      <c r="J2" s="270"/>
      <c r="K2" s="270"/>
      <c r="L2" s="270"/>
      <c r="M2" s="268"/>
      <c r="N2" s="268"/>
    </row>
    <row r="3" s="268" customFormat="1" ht="45" customHeight="1" spans="1:14">
      <c r="A3" s="271" t="s">
        <v>2</v>
      </c>
      <c r="B3" s="272"/>
      <c r="C3" s="272"/>
      <c r="D3" s="272"/>
      <c r="E3" s="272"/>
      <c r="F3" s="272"/>
      <c r="G3" s="272"/>
      <c r="H3" s="272"/>
      <c r="I3" s="272"/>
      <c r="J3" s="272"/>
      <c r="K3" s="272"/>
      <c r="L3" s="272"/>
      <c r="M3" s="272"/>
      <c r="N3" s="272"/>
    </row>
    <row r="4" s="268" customFormat="1" ht="46" customHeight="1" spans="1:12">
      <c r="A4" s="273" t="s">
        <v>3</v>
      </c>
      <c r="B4" s="274"/>
      <c r="C4" s="274"/>
      <c r="D4" s="274"/>
      <c r="E4" s="274"/>
      <c r="F4" s="274"/>
      <c r="G4" s="274"/>
      <c r="H4" s="274"/>
      <c r="I4" s="274"/>
      <c r="J4" s="274"/>
      <c r="K4" s="274"/>
      <c r="L4" s="274"/>
    </row>
    <row r="5" s="268" customFormat="1" ht="87" customHeight="1" spans="1:1">
      <c r="A5" s="273" t="s">
        <v>4</v>
      </c>
    </row>
    <row r="6" s="268" customFormat="1" ht="59" customHeight="1" spans="1:14">
      <c r="A6" s="273" t="s">
        <v>5</v>
      </c>
      <c r="B6" s="272"/>
      <c r="C6" s="272"/>
      <c r="D6" s="272"/>
      <c r="E6" s="272"/>
      <c r="F6" s="272"/>
      <c r="G6" s="272"/>
      <c r="H6" s="272"/>
      <c r="I6" s="272"/>
      <c r="J6" s="272"/>
      <c r="K6" s="272"/>
      <c r="L6" s="272"/>
      <c r="M6" s="272"/>
      <c r="N6" s="272"/>
    </row>
    <row r="7" s="268" customFormat="1" ht="30" customHeight="1" spans="1:14">
      <c r="A7" s="273" t="s">
        <v>6</v>
      </c>
      <c r="B7" s="273"/>
      <c r="C7" s="273"/>
      <c r="D7" s="273"/>
      <c r="E7" s="273"/>
      <c r="F7" s="273"/>
      <c r="G7" s="273"/>
      <c r="H7" s="273"/>
      <c r="I7" s="273"/>
      <c r="J7" s="273"/>
      <c r="K7" s="273"/>
      <c r="L7" s="273"/>
      <c r="M7" s="273"/>
      <c r="N7" s="272"/>
    </row>
    <row r="8" s="250" customFormat="1" ht="30" customHeight="1" spans="1:12">
      <c r="A8" s="270" t="s">
        <v>7</v>
      </c>
      <c r="B8" s="270"/>
      <c r="C8" s="270"/>
      <c r="D8" s="270"/>
      <c r="E8" s="270"/>
      <c r="F8" s="270"/>
      <c r="G8" s="270"/>
      <c r="H8" s="270"/>
      <c r="I8" s="270"/>
      <c r="J8" s="270"/>
      <c r="K8" s="270"/>
      <c r="L8" s="270"/>
    </row>
    <row r="9" s="250" customFormat="1" ht="28" customHeight="1" spans="1:14">
      <c r="A9" s="271" t="s">
        <v>8</v>
      </c>
      <c r="B9" s="271"/>
      <c r="C9" s="271"/>
      <c r="D9" s="271"/>
      <c r="E9" s="271"/>
      <c r="F9" s="271"/>
      <c r="G9" s="271"/>
      <c r="H9" s="271"/>
      <c r="I9" s="271"/>
      <c r="J9" s="271"/>
      <c r="K9" s="271"/>
      <c r="L9" s="271"/>
      <c r="M9" s="271"/>
      <c r="N9" s="271"/>
    </row>
    <row r="10" s="250" customFormat="1" ht="36" customHeight="1" spans="1:14">
      <c r="A10" s="272" t="s">
        <v>9</v>
      </c>
      <c r="B10" s="268"/>
      <c r="C10" s="268"/>
      <c r="D10" s="268"/>
      <c r="E10" s="268"/>
      <c r="F10" s="268"/>
      <c r="G10" s="268"/>
      <c r="H10" s="268"/>
      <c r="I10" s="268"/>
      <c r="J10" s="268"/>
      <c r="K10" s="268"/>
      <c r="L10" s="268"/>
      <c r="M10" s="268"/>
      <c r="N10" s="268"/>
    </row>
    <row r="11" s="250" customFormat="1" spans="1:12">
      <c r="A11" s="270"/>
      <c r="B11" s="270"/>
      <c r="C11" s="270"/>
      <c r="D11" s="270"/>
      <c r="E11" s="270"/>
      <c r="F11" s="270"/>
      <c r="G11" s="270"/>
      <c r="H11" s="270"/>
      <c r="I11" s="270"/>
      <c r="J11" s="270"/>
      <c r="K11" s="270"/>
      <c r="L11" s="270"/>
    </row>
    <row r="12" s="250" customFormat="1" spans="1:12">
      <c r="A12" s="270"/>
      <c r="B12" s="270"/>
      <c r="C12" s="270"/>
      <c r="D12" s="270"/>
      <c r="E12" s="270"/>
      <c r="F12" s="270"/>
      <c r="G12" s="270"/>
      <c r="H12" s="270"/>
      <c r="I12" s="270"/>
      <c r="J12" s="270"/>
      <c r="K12" s="270"/>
      <c r="L12" s="270"/>
    </row>
    <row r="13" s="250" customFormat="1" spans="1:12">
      <c r="A13" s="270"/>
      <c r="B13" s="270"/>
      <c r="C13" s="270"/>
      <c r="D13" s="270"/>
      <c r="E13" s="270"/>
      <c r="F13" s="270"/>
      <c r="G13" s="270"/>
      <c r="H13" s="270"/>
      <c r="I13" s="270"/>
      <c r="J13" s="270"/>
      <c r="K13" s="270"/>
      <c r="L13" s="270"/>
    </row>
    <row r="14" s="250" customFormat="1" spans="1:12">
      <c r="A14" s="270"/>
      <c r="B14" s="270"/>
      <c r="C14" s="270"/>
      <c r="D14" s="270"/>
      <c r="E14" s="270"/>
      <c r="F14" s="270"/>
      <c r="G14" s="270"/>
      <c r="H14" s="270"/>
      <c r="I14" s="270"/>
      <c r="J14" s="270"/>
      <c r="K14" s="270"/>
      <c r="L14" s="270"/>
    </row>
    <row r="15" s="267" customFormat="1" spans="1:12">
      <c r="A15" s="7"/>
      <c r="B15" s="7"/>
      <c r="C15" s="7"/>
      <c r="D15" s="7"/>
      <c r="E15" s="7"/>
      <c r="F15" s="7"/>
      <c r="G15" s="7"/>
      <c r="H15" s="7"/>
      <c r="I15" s="7"/>
      <c r="J15" s="7"/>
      <c r="K15" s="7"/>
      <c r="L15" s="7"/>
    </row>
    <row r="16" s="267" customFormat="1" ht="18.75" customHeight="1" spans="1:12">
      <c r="A16" s="275"/>
      <c r="B16" s="270"/>
      <c r="C16" s="270"/>
      <c r="D16" s="270"/>
      <c r="E16" s="270"/>
      <c r="F16" s="270"/>
      <c r="G16" s="270"/>
      <c r="H16" s="270"/>
      <c r="I16" s="270"/>
      <c r="J16" s="270"/>
      <c r="K16" s="270"/>
      <c r="L16" s="270"/>
    </row>
    <row r="17" s="267" customFormat="1" ht="18.75" customHeight="1" spans="1:12">
      <c r="A17" s="270"/>
      <c r="B17" s="270"/>
      <c r="C17" s="270"/>
      <c r="D17" s="270"/>
      <c r="E17" s="270"/>
      <c r="F17" s="270"/>
      <c r="G17" s="270"/>
      <c r="H17" s="270"/>
      <c r="I17" s="270"/>
      <c r="J17" s="270"/>
      <c r="K17" s="270"/>
      <c r="L17" s="270"/>
    </row>
    <row r="18" s="267" customFormat="1" ht="18.75" customHeight="1" spans="1:12">
      <c r="A18" s="7"/>
      <c r="B18" s="7"/>
      <c r="C18" s="7"/>
      <c r="D18" s="7"/>
      <c r="E18" s="7"/>
      <c r="F18" s="7"/>
      <c r="G18" s="7"/>
      <c r="H18" s="7"/>
      <c r="I18" s="7"/>
      <c r="J18" s="7"/>
      <c r="K18" s="7"/>
      <c r="L18" s="7"/>
    </row>
    <row r="19" s="267" customFormat="1" ht="18.75" customHeight="1" spans="1:12">
      <c r="A19" s="275"/>
      <c r="B19" s="270"/>
      <c r="C19" s="270"/>
      <c r="D19" s="270"/>
      <c r="E19" s="270"/>
      <c r="F19" s="270"/>
      <c r="G19" s="270"/>
      <c r="H19" s="270"/>
      <c r="I19" s="270"/>
      <c r="J19" s="270"/>
      <c r="K19" s="270"/>
      <c r="L19" s="270"/>
    </row>
    <row r="20" s="267" customFormat="1" ht="18.75" customHeight="1" spans="1:12">
      <c r="A20" s="270"/>
      <c r="B20" s="270"/>
      <c r="C20" s="270"/>
      <c r="D20" s="270"/>
      <c r="E20" s="270"/>
      <c r="F20" s="270"/>
      <c r="G20" s="270"/>
      <c r="H20" s="270"/>
      <c r="I20" s="270"/>
      <c r="J20" s="270"/>
      <c r="K20" s="270"/>
      <c r="L20" s="270"/>
    </row>
    <row r="21" s="267" customFormat="1"/>
    <row r="22" s="267" customFormat="1" spans="1:12">
      <c r="A22" s="275"/>
      <c r="B22" s="270"/>
      <c r="C22" s="270"/>
      <c r="D22" s="270"/>
      <c r="E22" s="270"/>
      <c r="F22" s="270"/>
      <c r="G22" s="270"/>
      <c r="H22" s="270"/>
      <c r="I22" s="270"/>
      <c r="J22" s="270"/>
      <c r="K22" s="270"/>
      <c r="L22" s="270"/>
    </row>
    <row r="23" s="267" customFormat="1" spans="1:12">
      <c r="A23" s="270"/>
      <c r="B23" s="270"/>
      <c r="C23" s="270"/>
      <c r="D23" s="270"/>
      <c r="E23" s="270"/>
      <c r="F23" s="270"/>
      <c r="G23" s="270"/>
      <c r="H23" s="270"/>
      <c r="I23" s="270"/>
      <c r="J23" s="270"/>
      <c r="K23" s="270"/>
      <c r="L23" s="270"/>
    </row>
  </sheetData>
  <mergeCells count="22">
    <mergeCell ref="A1:N1"/>
    <mergeCell ref="A2:N2"/>
    <mergeCell ref="A3:N3"/>
    <mergeCell ref="A4:N4"/>
    <mergeCell ref="A5:N5"/>
    <mergeCell ref="A6:N6"/>
    <mergeCell ref="A7:M7"/>
    <mergeCell ref="A8:L8"/>
    <mergeCell ref="A9:N9"/>
    <mergeCell ref="A10:N10"/>
    <mergeCell ref="A11:L11"/>
    <mergeCell ref="A12:L12"/>
    <mergeCell ref="A13:L13"/>
    <mergeCell ref="A14:L14"/>
    <mergeCell ref="A15:L15"/>
    <mergeCell ref="A16:L16"/>
    <mergeCell ref="A17:L17"/>
    <mergeCell ref="A18:L18"/>
    <mergeCell ref="A19:L19"/>
    <mergeCell ref="A20:L20"/>
    <mergeCell ref="A22:L22"/>
    <mergeCell ref="A23:L23"/>
  </mergeCells>
  <pageMargins left="0.668055555555556" right="0.668055555555556" top="0.707638888888889" bottom="0.590277777777778" header="0.310416666666667" footer="0.3104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78"/>
  <sheetViews>
    <sheetView view="pageBreakPreview" zoomScaleNormal="100" zoomScaleSheetLayoutView="100" workbookViewId="0">
      <selection activeCell="E78" sqref="E78"/>
    </sheetView>
  </sheetViews>
  <sheetFormatPr defaultColWidth="9" defaultRowHeight="14.25"/>
  <cols>
    <col min="1" max="1" width="6.16666666666667" style="6" customWidth="1"/>
    <col min="2" max="2" width="6.16666666666667" style="5" customWidth="1"/>
    <col min="3" max="3" width="59.5" style="250" customWidth="1"/>
    <col min="4" max="4" width="6.16666666666667" style="7" customWidth="1"/>
    <col min="5" max="5" width="37.1666666666667" style="250" customWidth="1"/>
    <col min="6" max="6" width="8.66666666666667" style="6" customWidth="1"/>
    <col min="7" max="16384" width="9" style="6"/>
  </cols>
  <sheetData>
    <row r="1" s="249" customFormat="1" ht="24" customHeight="1" spans="2:6">
      <c r="B1" s="9" t="s">
        <v>10</v>
      </c>
      <c r="C1" s="9"/>
      <c r="D1" s="9"/>
      <c r="E1" s="9"/>
      <c r="F1" s="9"/>
    </row>
    <row r="2" s="250" customFormat="1" ht="24" customHeight="1" spans="1:6">
      <c r="A2" s="252" t="s">
        <v>11</v>
      </c>
      <c r="B2" s="252"/>
      <c r="C2" s="252"/>
      <c r="D2" s="252"/>
      <c r="E2" s="252"/>
      <c r="F2" s="252"/>
    </row>
    <row r="3" s="251" customFormat="1" ht="31" customHeight="1" spans="1:6">
      <c r="A3" s="17" t="s">
        <v>12</v>
      </c>
      <c r="B3" s="14" t="s">
        <v>13</v>
      </c>
      <c r="C3" s="14" t="s">
        <v>14</v>
      </c>
      <c r="D3" s="14" t="s">
        <v>15</v>
      </c>
      <c r="E3" s="14" t="s">
        <v>16</v>
      </c>
      <c r="F3" s="14" t="s">
        <v>17</v>
      </c>
    </row>
    <row r="4" s="250" customFormat="1" ht="31" customHeight="1" spans="1:6">
      <c r="A4" s="16" t="s">
        <v>18</v>
      </c>
      <c r="B4" s="14">
        <v>1</v>
      </c>
      <c r="C4" s="13" t="s">
        <v>19</v>
      </c>
      <c r="D4" s="14">
        <f>SUM(D5:D11)</f>
        <v>10</v>
      </c>
      <c r="E4" s="14" t="s">
        <v>20</v>
      </c>
      <c r="F4" s="13"/>
    </row>
    <row r="5" s="250" customFormat="1" ht="34" customHeight="1" spans="1:6">
      <c r="A5" s="20"/>
      <c r="B5" s="21">
        <v>1.1</v>
      </c>
      <c r="C5" s="22" t="s">
        <v>21</v>
      </c>
      <c r="D5" s="32" t="s">
        <v>22</v>
      </c>
      <c r="E5" s="24"/>
      <c r="F5" s="22"/>
    </row>
    <row r="6" s="250" customFormat="1" ht="34" customHeight="1" spans="1:6">
      <c r="A6" s="20"/>
      <c r="B6" s="21">
        <v>1.2</v>
      </c>
      <c r="C6" s="22" t="s">
        <v>23</v>
      </c>
      <c r="D6" s="55"/>
      <c r="E6" s="56"/>
      <c r="F6" s="22"/>
    </row>
    <row r="7" s="250" customFormat="1" ht="34" customHeight="1" spans="1:6">
      <c r="A7" s="20"/>
      <c r="B7" s="21">
        <v>1.3</v>
      </c>
      <c r="C7" s="22" t="s">
        <v>24</v>
      </c>
      <c r="D7" s="27"/>
      <c r="E7" s="28"/>
      <c r="F7" s="22"/>
    </row>
    <row r="8" s="250" customFormat="1" ht="34" customHeight="1" spans="1:29">
      <c r="A8" s="20"/>
      <c r="B8" s="21">
        <v>1.4</v>
      </c>
      <c r="C8" s="22" t="s">
        <v>25</v>
      </c>
      <c r="D8" s="21">
        <v>2</v>
      </c>
      <c r="E8" s="22" t="s">
        <v>26</v>
      </c>
      <c r="F8" s="22"/>
      <c r="AC8" s="250" t="s">
        <v>27</v>
      </c>
    </row>
    <row r="9" s="250" customFormat="1" ht="34" customHeight="1" spans="1:6">
      <c r="A9" s="20"/>
      <c r="B9" s="21">
        <v>1.5</v>
      </c>
      <c r="C9" s="22" t="s">
        <v>28</v>
      </c>
      <c r="D9" s="21">
        <v>2</v>
      </c>
      <c r="E9" s="22" t="s">
        <v>29</v>
      </c>
      <c r="F9" s="22" t="s">
        <v>30</v>
      </c>
    </row>
    <row r="10" s="250" customFormat="1" ht="34" customHeight="1" spans="1:6">
      <c r="A10" s="20"/>
      <c r="B10" s="21">
        <v>1.6</v>
      </c>
      <c r="C10" s="22" t="s">
        <v>31</v>
      </c>
      <c r="D10" s="21">
        <v>3</v>
      </c>
      <c r="E10" s="253" t="s">
        <v>32</v>
      </c>
      <c r="F10" s="22"/>
    </row>
    <row r="11" s="250" customFormat="1" ht="34" customHeight="1" spans="1:6">
      <c r="A11" s="20"/>
      <c r="B11" s="21">
        <v>1.7</v>
      </c>
      <c r="C11" s="22" t="s">
        <v>33</v>
      </c>
      <c r="D11" s="21">
        <v>3</v>
      </c>
      <c r="E11" s="45"/>
      <c r="F11" s="22"/>
    </row>
    <row r="12" s="250" customFormat="1" ht="30" customHeight="1" spans="1:6">
      <c r="A12" s="20"/>
      <c r="B12" s="14">
        <v>2</v>
      </c>
      <c r="C12" s="13" t="s">
        <v>34</v>
      </c>
      <c r="D12" s="14">
        <f>SUM(D13:D22)</f>
        <v>20</v>
      </c>
      <c r="E12" s="14" t="s">
        <v>35</v>
      </c>
      <c r="F12" s="13"/>
    </row>
    <row r="13" s="250" customFormat="1" ht="34" customHeight="1" spans="1:6">
      <c r="A13" s="20"/>
      <c r="B13" s="21">
        <v>2.1</v>
      </c>
      <c r="C13" s="22" t="s">
        <v>36</v>
      </c>
      <c r="D13" s="21">
        <v>2</v>
      </c>
      <c r="E13" s="22" t="s">
        <v>37</v>
      </c>
      <c r="F13" s="22"/>
    </row>
    <row r="14" s="250" customFormat="1" ht="34" customHeight="1" spans="1:6">
      <c r="A14" s="20"/>
      <c r="B14" s="21">
        <v>2.2</v>
      </c>
      <c r="C14" s="22" t="s">
        <v>38</v>
      </c>
      <c r="D14" s="21">
        <v>2</v>
      </c>
      <c r="E14" s="22" t="s">
        <v>39</v>
      </c>
      <c r="F14" s="22"/>
    </row>
    <row r="15" s="250" customFormat="1" ht="34" customHeight="1" spans="1:6">
      <c r="A15" s="20"/>
      <c r="B15" s="21">
        <v>2.3</v>
      </c>
      <c r="C15" s="22" t="s">
        <v>40</v>
      </c>
      <c r="D15" s="21">
        <v>2</v>
      </c>
      <c r="E15" s="22" t="s">
        <v>41</v>
      </c>
      <c r="F15" s="22"/>
    </row>
    <row r="16" s="250" customFormat="1" ht="34" customHeight="1" spans="1:6">
      <c r="A16" s="20"/>
      <c r="B16" s="21">
        <v>2.4</v>
      </c>
      <c r="C16" s="22" t="s">
        <v>42</v>
      </c>
      <c r="D16" s="21">
        <v>2</v>
      </c>
      <c r="E16" s="90" t="s">
        <v>43</v>
      </c>
      <c r="F16" s="22"/>
    </row>
    <row r="17" s="250" customFormat="1" ht="34" customHeight="1" spans="1:6">
      <c r="A17" s="254"/>
      <c r="B17" s="66">
        <v>2.5</v>
      </c>
      <c r="C17" s="22" t="s">
        <v>44</v>
      </c>
      <c r="D17" s="21">
        <v>2</v>
      </c>
      <c r="E17" s="90" t="s">
        <v>43</v>
      </c>
      <c r="F17" s="22"/>
    </row>
    <row r="18" s="250" customFormat="1" ht="34" customHeight="1" spans="1:6">
      <c r="A18" s="254"/>
      <c r="B18" s="66">
        <v>2.6</v>
      </c>
      <c r="C18" s="22" t="s">
        <v>45</v>
      </c>
      <c r="D18" s="21">
        <v>2</v>
      </c>
      <c r="E18" s="90" t="s">
        <v>43</v>
      </c>
      <c r="F18" s="22"/>
    </row>
    <row r="19" s="250" customFormat="1" ht="34" customHeight="1" spans="1:6">
      <c r="A19" s="254"/>
      <c r="B19" s="66">
        <v>2.7</v>
      </c>
      <c r="C19" s="22" t="s">
        <v>46</v>
      </c>
      <c r="D19" s="21">
        <v>2</v>
      </c>
      <c r="E19" s="22" t="s">
        <v>47</v>
      </c>
      <c r="F19" s="22"/>
    </row>
    <row r="20" s="250" customFormat="1" ht="34" customHeight="1" spans="1:6">
      <c r="A20" s="254"/>
      <c r="B20" s="66">
        <v>2.8</v>
      </c>
      <c r="C20" s="22" t="s">
        <v>48</v>
      </c>
      <c r="D20" s="21">
        <v>2</v>
      </c>
      <c r="E20" s="22" t="s">
        <v>49</v>
      </c>
      <c r="F20" s="22"/>
    </row>
    <row r="21" s="250" customFormat="1" ht="34" customHeight="1" spans="1:6">
      <c r="A21" s="254"/>
      <c r="B21" s="66">
        <v>2.9</v>
      </c>
      <c r="C21" s="22" t="s">
        <v>50</v>
      </c>
      <c r="D21" s="21">
        <v>2</v>
      </c>
      <c r="E21" s="22" t="s">
        <v>51</v>
      </c>
      <c r="F21" s="22"/>
    </row>
    <row r="22" s="250" customFormat="1" ht="34" customHeight="1" spans="1:6">
      <c r="A22" s="254"/>
      <c r="B22" s="255">
        <v>2.1</v>
      </c>
      <c r="C22" s="22" t="s">
        <v>52</v>
      </c>
      <c r="D22" s="21">
        <v>2</v>
      </c>
      <c r="E22" s="22" t="s">
        <v>53</v>
      </c>
      <c r="F22" s="22"/>
    </row>
    <row r="23" s="250" customFormat="1" ht="29" customHeight="1" spans="1:6">
      <c r="A23" s="254"/>
      <c r="B23" s="256">
        <v>3</v>
      </c>
      <c r="C23" s="13" t="s">
        <v>54</v>
      </c>
      <c r="D23" s="14">
        <f>SUM(D24:D28)</f>
        <v>10</v>
      </c>
      <c r="E23" s="14" t="s">
        <v>55</v>
      </c>
      <c r="F23" s="13"/>
    </row>
    <row r="24" s="250" customFormat="1" ht="34" customHeight="1" spans="1:6">
      <c r="A24" s="254"/>
      <c r="B24" s="66">
        <v>3.1</v>
      </c>
      <c r="C24" s="22" t="s">
        <v>56</v>
      </c>
      <c r="D24" s="21">
        <v>2</v>
      </c>
      <c r="E24" s="22" t="s">
        <v>57</v>
      </c>
      <c r="F24" s="22"/>
    </row>
    <row r="25" s="250" customFormat="1" ht="34" customHeight="1" spans="1:6">
      <c r="A25" s="254"/>
      <c r="B25" s="66">
        <v>3.2</v>
      </c>
      <c r="C25" s="22" t="s">
        <v>58</v>
      </c>
      <c r="D25" s="21">
        <v>2</v>
      </c>
      <c r="E25" s="22" t="s">
        <v>59</v>
      </c>
      <c r="F25" s="22"/>
    </row>
    <row r="26" s="250" customFormat="1" ht="34" customHeight="1" spans="1:6">
      <c r="A26" s="254"/>
      <c r="B26" s="66">
        <v>3.3</v>
      </c>
      <c r="C26" s="22" t="s">
        <v>60</v>
      </c>
      <c r="D26" s="21">
        <v>2</v>
      </c>
      <c r="E26" s="253" t="s">
        <v>61</v>
      </c>
      <c r="F26" s="22"/>
    </row>
    <row r="27" s="250" customFormat="1" ht="34" customHeight="1" spans="1:6">
      <c r="A27" s="254"/>
      <c r="B27" s="66">
        <v>3.4</v>
      </c>
      <c r="C27" s="22" t="s">
        <v>62</v>
      </c>
      <c r="D27" s="21">
        <v>2</v>
      </c>
      <c r="E27" s="45"/>
      <c r="F27" s="22"/>
    </row>
    <row r="28" s="250" customFormat="1" ht="51" customHeight="1" spans="1:6">
      <c r="A28" s="257"/>
      <c r="B28" s="66">
        <v>3.5</v>
      </c>
      <c r="C28" s="22" t="s">
        <v>63</v>
      </c>
      <c r="D28" s="21">
        <v>2</v>
      </c>
      <c r="E28" s="22" t="s">
        <v>64</v>
      </c>
      <c r="F28" s="22"/>
    </row>
    <row r="29" s="250" customFormat="1" ht="34" customHeight="1" spans="1:6">
      <c r="A29" s="258" t="s">
        <v>65</v>
      </c>
      <c r="B29" s="14">
        <v>4</v>
      </c>
      <c r="C29" s="13" t="s">
        <v>66</v>
      </c>
      <c r="D29" s="14">
        <f>SUM(D30:D33)</f>
        <v>2</v>
      </c>
      <c r="E29" s="14" t="s">
        <v>67</v>
      </c>
      <c r="F29" s="22"/>
    </row>
    <row r="30" s="250" customFormat="1" ht="34" customHeight="1" spans="1:6">
      <c r="A30" s="259"/>
      <c r="B30" s="21">
        <v>4.1</v>
      </c>
      <c r="C30" s="22" t="s">
        <v>68</v>
      </c>
      <c r="D30" s="21">
        <v>2</v>
      </c>
      <c r="E30" s="22" t="s">
        <v>69</v>
      </c>
      <c r="F30" s="22"/>
    </row>
    <row r="31" s="250" customFormat="1" ht="34" customHeight="1" spans="1:6">
      <c r="A31" s="259"/>
      <c r="B31" s="21">
        <v>4.2</v>
      </c>
      <c r="C31" s="22" t="s">
        <v>70</v>
      </c>
      <c r="D31" s="32" t="s">
        <v>22</v>
      </c>
      <c r="E31" s="24"/>
      <c r="F31" s="22"/>
    </row>
    <row r="32" s="250" customFormat="1" ht="34" customHeight="1" spans="1:6">
      <c r="A32" s="254"/>
      <c r="B32" s="21">
        <v>4.3</v>
      </c>
      <c r="C32" s="22" t="s">
        <v>71</v>
      </c>
      <c r="D32" s="55"/>
      <c r="E32" s="56"/>
      <c r="F32" s="22"/>
    </row>
    <row r="33" s="250" customFormat="1" ht="34" customHeight="1" spans="1:6">
      <c r="A33" s="254"/>
      <c r="B33" s="66">
        <v>4.4</v>
      </c>
      <c r="C33" s="22" t="s">
        <v>72</v>
      </c>
      <c r="D33" s="27"/>
      <c r="E33" s="28"/>
      <c r="F33" s="22"/>
    </row>
    <row r="34" s="250" customFormat="1" ht="34" customHeight="1" spans="1:6">
      <c r="A34" s="254"/>
      <c r="B34" s="256">
        <v>5</v>
      </c>
      <c r="C34" s="13" t="s">
        <v>73</v>
      </c>
      <c r="D34" s="14">
        <f>SUM(D35:D42)</f>
        <v>3</v>
      </c>
      <c r="E34" s="14" t="s">
        <v>74</v>
      </c>
      <c r="F34" s="13"/>
    </row>
    <row r="35" s="250" customFormat="1" ht="34" customHeight="1" spans="1:6">
      <c r="A35" s="254"/>
      <c r="B35" s="66">
        <v>5.1</v>
      </c>
      <c r="C35" s="22" t="s">
        <v>75</v>
      </c>
      <c r="D35" s="32" t="s">
        <v>22</v>
      </c>
      <c r="E35" s="24"/>
      <c r="F35" s="22"/>
    </row>
    <row r="36" s="250" customFormat="1" ht="25" customHeight="1" spans="1:6">
      <c r="A36" s="254"/>
      <c r="B36" s="66">
        <v>5.2</v>
      </c>
      <c r="C36" s="22" t="s">
        <v>76</v>
      </c>
      <c r="D36" s="55"/>
      <c r="E36" s="56"/>
      <c r="F36" s="22"/>
    </row>
    <row r="37" s="250" customFormat="1" ht="25" customHeight="1" spans="1:6">
      <c r="A37" s="254"/>
      <c r="B37" s="66">
        <v>5.3</v>
      </c>
      <c r="C37" s="22" t="s">
        <v>77</v>
      </c>
      <c r="D37" s="55"/>
      <c r="E37" s="56"/>
      <c r="F37" s="22"/>
    </row>
    <row r="38" s="250" customFormat="1" ht="34" customHeight="1" spans="1:6">
      <c r="A38" s="254"/>
      <c r="B38" s="66">
        <v>5.4</v>
      </c>
      <c r="C38" s="22" t="s">
        <v>78</v>
      </c>
      <c r="D38" s="55"/>
      <c r="E38" s="56"/>
      <c r="F38" s="22"/>
    </row>
    <row r="39" s="250" customFormat="1" ht="34" customHeight="1" spans="1:6">
      <c r="A39" s="254"/>
      <c r="B39" s="66">
        <v>5.5</v>
      </c>
      <c r="C39" s="22" t="s">
        <v>79</v>
      </c>
      <c r="D39" s="55"/>
      <c r="E39" s="56"/>
      <c r="F39" s="22"/>
    </row>
    <row r="40" s="250" customFormat="1" ht="34" customHeight="1" spans="1:6">
      <c r="A40" s="254"/>
      <c r="B40" s="66">
        <v>5.6</v>
      </c>
      <c r="C40" s="22" t="s">
        <v>80</v>
      </c>
      <c r="D40" s="55"/>
      <c r="E40" s="56"/>
      <c r="F40" s="22"/>
    </row>
    <row r="41" s="250" customFormat="1" ht="30" customHeight="1" spans="1:6">
      <c r="A41" s="254"/>
      <c r="B41" s="66">
        <v>5.7</v>
      </c>
      <c r="C41" s="22" t="s">
        <v>81</v>
      </c>
      <c r="D41" s="27"/>
      <c r="E41" s="28"/>
      <c r="F41" s="22"/>
    </row>
    <row r="42" s="250" customFormat="1" ht="28" customHeight="1" spans="1:6">
      <c r="A42" s="257"/>
      <c r="B42" s="66">
        <v>5.8</v>
      </c>
      <c r="C42" s="22" t="s">
        <v>82</v>
      </c>
      <c r="D42" s="21">
        <v>3</v>
      </c>
      <c r="E42" s="62" t="s">
        <v>83</v>
      </c>
      <c r="F42" s="22"/>
    </row>
    <row r="43" s="250" customFormat="1" ht="31" customHeight="1" spans="1:6">
      <c r="A43" s="260" t="s">
        <v>84</v>
      </c>
      <c r="B43" s="14">
        <v>6</v>
      </c>
      <c r="C43" s="13" t="s">
        <v>85</v>
      </c>
      <c r="D43" s="14">
        <f>SUM(D44:D49)</f>
        <v>10</v>
      </c>
      <c r="E43" s="14" t="s">
        <v>74</v>
      </c>
      <c r="F43" s="22"/>
    </row>
    <row r="44" s="250" customFormat="1" ht="34" customHeight="1" spans="1:6">
      <c r="A44" s="261"/>
      <c r="B44" s="21">
        <v>6.1</v>
      </c>
      <c r="C44" s="22" t="s">
        <v>86</v>
      </c>
      <c r="D44" s="21">
        <v>2</v>
      </c>
      <c r="E44" s="262" t="s">
        <v>87</v>
      </c>
      <c r="F44" s="22"/>
    </row>
    <row r="45" s="250" customFormat="1" ht="34" customHeight="1" spans="1:6">
      <c r="A45" s="261"/>
      <c r="B45" s="21">
        <v>6.2</v>
      </c>
      <c r="C45" s="22" t="s">
        <v>88</v>
      </c>
      <c r="D45" s="21">
        <v>2</v>
      </c>
      <c r="E45" s="90" t="s">
        <v>87</v>
      </c>
      <c r="F45" s="22"/>
    </row>
    <row r="46" s="250" customFormat="1" ht="34" customHeight="1" spans="1:6">
      <c r="A46" s="261"/>
      <c r="B46" s="21">
        <v>6.3</v>
      </c>
      <c r="C46" s="22" t="s">
        <v>89</v>
      </c>
      <c r="D46" s="21">
        <v>2</v>
      </c>
      <c r="E46" s="90" t="s">
        <v>87</v>
      </c>
      <c r="F46" s="22"/>
    </row>
    <row r="47" s="250" customFormat="1" ht="34" customHeight="1" spans="1:6">
      <c r="A47" s="254"/>
      <c r="B47" s="21">
        <v>6.4</v>
      </c>
      <c r="C47" s="22" t="s">
        <v>90</v>
      </c>
      <c r="D47" s="21">
        <v>1</v>
      </c>
      <c r="E47" s="263" t="s">
        <v>87</v>
      </c>
      <c r="F47" s="22"/>
    </row>
    <row r="48" s="250" customFormat="1" ht="34" customHeight="1" spans="1:6">
      <c r="A48" s="254"/>
      <c r="B48" s="21">
        <v>6.5</v>
      </c>
      <c r="C48" s="22" t="s">
        <v>91</v>
      </c>
      <c r="D48" s="21">
        <v>1</v>
      </c>
      <c r="E48" s="264"/>
      <c r="F48" s="22"/>
    </row>
    <row r="49" s="250" customFormat="1" ht="34" customHeight="1" spans="1:6">
      <c r="A49" s="254"/>
      <c r="B49" s="21">
        <v>6.6</v>
      </c>
      <c r="C49" s="22" t="s">
        <v>92</v>
      </c>
      <c r="D49" s="21">
        <v>2</v>
      </c>
      <c r="E49" s="22" t="s">
        <v>93</v>
      </c>
      <c r="F49" s="22"/>
    </row>
    <row r="50" s="250" customFormat="1" ht="31" customHeight="1" spans="1:6">
      <c r="A50" s="254"/>
      <c r="B50" s="14">
        <v>7</v>
      </c>
      <c r="C50" s="13" t="s">
        <v>94</v>
      </c>
      <c r="D50" s="14">
        <f>SUM(D51:D58)</f>
        <v>15</v>
      </c>
      <c r="E50" s="14" t="s">
        <v>74</v>
      </c>
      <c r="F50" s="22"/>
    </row>
    <row r="51" s="250" customFormat="1" ht="34" customHeight="1" spans="1:6">
      <c r="A51" s="254"/>
      <c r="B51" s="21">
        <v>7.1</v>
      </c>
      <c r="C51" s="22" t="s">
        <v>95</v>
      </c>
      <c r="D51" s="21">
        <v>1</v>
      </c>
      <c r="E51" s="21" t="s">
        <v>96</v>
      </c>
      <c r="F51" s="22"/>
    </row>
    <row r="52" s="250" customFormat="1" ht="34" customHeight="1" spans="1:6">
      <c r="A52" s="254"/>
      <c r="B52" s="21">
        <v>7.2</v>
      </c>
      <c r="C52" s="22" t="s">
        <v>97</v>
      </c>
      <c r="D52" s="21">
        <v>2</v>
      </c>
      <c r="E52" s="22" t="s">
        <v>87</v>
      </c>
      <c r="F52" s="22"/>
    </row>
    <row r="53" s="250" customFormat="1" ht="34" customHeight="1" spans="1:6">
      <c r="A53" s="254"/>
      <c r="B53" s="21">
        <v>7.3</v>
      </c>
      <c r="C53" s="22" t="s">
        <v>98</v>
      </c>
      <c r="D53" s="21">
        <v>4</v>
      </c>
      <c r="E53" s="22" t="s">
        <v>99</v>
      </c>
      <c r="F53" s="22"/>
    </row>
    <row r="54" s="250" customFormat="1" ht="34" customHeight="1" spans="1:6">
      <c r="A54" s="254"/>
      <c r="B54" s="21">
        <v>7.4</v>
      </c>
      <c r="C54" s="22" t="s">
        <v>100</v>
      </c>
      <c r="D54" s="21">
        <v>1</v>
      </c>
      <c r="E54" s="90" t="s">
        <v>101</v>
      </c>
      <c r="F54" s="22"/>
    </row>
    <row r="55" s="250" customFormat="1" ht="34" customHeight="1" spans="1:6">
      <c r="A55" s="254"/>
      <c r="B55" s="21">
        <v>7.5</v>
      </c>
      <c r="C55" s="22" t="s">
        <v>102</v>
      </c>
      <c r="D55" s="21">
        <v>1</v>
      </c>
      <c r="E55" s="90" t="s">
        <v>101</v>
      </c>
      <c r="F55" s="22"/>
    </row>
    <row r="56" s="250" customFormat="1" ht="34" customHeight="1" spans="1:6">
      <c r="A56" s="254"/>
      <c r="B56" s="21">
        <v>7.6</v>
      </c>
      <c r="C56" s="22" t="s">
        <v>103</v>
      </c>
      <c r="D56" s="21">
        <v>2</v>
      </c>
      <c r="E56" s="90" t="s">
        <v>104</v>
      </c>
      <c r="F56" s="22"/>
    </row>
    <row r="57" s="250" customFormat="1" ht="34" customHeight="1" spans="1:6">
      <c r="A57" s="254"/>
      <c r="B57" s="21">
        <v>7.7</v>
      </c>
      <c r="C57" s="22" t="s">
        <v>105</v>
      </c>
      <c r="D57" s="21">
        <v>2</v>
      </c>
      <c r="E57" s="22" t="s">
        <v>106</v>
      </c>
      <c r="F57" s="22"/>
    </row>
    <row r="58" s="250" customFormat="1" ht="34" customHeight="1" spans="1:6">
      <c r="A58" s="254"/>
      <c r="B58" s="21">
        <v>7.8</v>
      </c>
      <c r="C58" s="22" t="s">
        <v>107</v>
      </c>
      <c r="D58" s="21">
        <v>2</v>
      </c>
      <c r="E58" s="22" t="s">
        <v>108</v>
      </c>
      <c r="F58" s="22"/>
    </row>
    <row r="59" s="250" customFormat="1" ht="34" customHeight="1" spans="1:6">
      <c r="A59" s="254"/>
      <c r="B59" s="14">
        <v>8</v>
      </c>
      <c r="C59" s="13" t="s">
        <v>109</v>
      </c>
      <c r="D59" s="14">
        <f>SUM(D60:D62)</f>
        <v>5</v>
      </c>
      <c r="E59" s="14" t="s">
        <v>74</v>
      </c>
      <c r="F59" s="22"/>
    </row>
    <row r="60" s="250" customFormat="1" ht="34" customHeight="1" spans="1:6">
      <c r="A60" s="254"/>
      <c r="B60" s="21">
        <v>8.1</v>
      </c>
      <c r="C60" s="22" t="s">
        <v>110</v>
      </c>
      <c r="D60" s="21">
        <v>1</v>
      </c>
      <c r="E60" s="90" t="s">
        <v>111</v>
      </c>
      <c r="F60" s="22"/>
    </row>
    <row r="61" s="250" customFormat="1" ht="34" customHeight="1" spans="1:6">
      <c r="A61" s="254"/>
      <c r="B61" s="21">
        <v>8.2</v>
      </c>
      <c r="C61" s="22" t="s">
        <v>112</v>
      </c>
      <c r="D61" s="21">
        <v>1</v>
      </c>
      <c r="E61" s="90" t="s">
        <v>111</v>
      </c>
      <c r="F61" s="22"/>
    </row>
    <row r="62" s="250" customFormat="1" ht="34" customHeight="1" spans="1:6">
      <c r="A62" s="254"/>
      <c r="B62" s="21">
        <v>8.3</v>
      </c>
      <c r="C62" s="22" t="s">
        <v>113</v>
      </c>
      <c r="D62" s="21">
        <v>3</v>
      </c>
      <c r="E62" s="22" t="s">
        <v>114</v>
      </c>
      <c r="F62" s="22"/>
    </row>
    <row r="63" s="250" customFormat="1" ht="34" customHeight="1" spans="1:6">
      <c r="A63" s="254"/>
      <c r="B63" s="14">
        <v>9</v>
      </c>
      <c r="C63" s="13" t="s">
        <v>115</v>
      </c>
      <c r="D63" s="14">
        <f>SUM(D64:D68)</f>
        <v>15</v>
      </c>
      <c r="E63" s="14" t="s">
        <v>74</v>
      </c>
      <c r="F63" s="22"/>
    </row>
    <row r="64" s="250" customFormat="1" ht="34" customHeight="1" spans="1:6">
      <c r="A64" s="254"/>
      <c r="B64" s="21">
        <v>9.1</v>
      </c>
      <c r="C64" s="22" t="s">
        <v>116</v>
      </c>
      <c r="D64" s="21">
        <v>4</v>
      </c>
      <c r="E64" s="22" t="s">
        <v>117</v>
      </c>
      <c r="F64" s="22"/>
    </row>
    <row r="65" s="250" customFormat="1" ht="34" customHeight="1" spans="1:6">
      <c r="A65" s="254"/>
      <c r="B65" s="21">
        <v>9.2</v>
      </c>
      <c r="C65" s="22" t="s">
        <v>118</v>
      </c>
      <c r="D65" s="21">
        <v>2</v>
      </c>
      <c r="E65" s="253" t="s">
        <v>119</v>
      </c>
      <c r="F65" s="22"/>
    </row>
    <row r="66" s="250" customFormat="1" ht="34" customHeight="1" spans="1:6">
      <c r="A66" s="254"/>
      <c r="B66" s="21">
        <v>9.3</v>
      </c>
      <c r="C66" s="22" t="s">
        <v>120</v>
      </c>
      <c r="D66" s="21">
        <v>2</v>
      </c>
      <c r="E66" s="45"/>
      <c r="F66" s="22"/>
    </row>
    <row r="67" s="250" customFormat="1" ht="34" customHeight="1" spans="1:6">
      <c r="A67" s="254"/>
      <c r="B67" s="21">
        <v>9.4</v>
      </c>
      <c r="C67" s="22" t="s">
        <v>121</v>
      </c>
      <c r="D67" s="21">
        <v>4</v>
      </c>
      <c r="E67" s="253" t="s">
        <v>122</v>
      </c>
      <c r="F67" s="22"/>
    </row>
    <row r="68" s="250" customFormat="1" ht="34" customHeight="1" spans="1:6">
      <c r="A68" s="254"/>
      <c r="B68" s="21">
        <v>9.5</v>
      </c>
      <c r="C68" s="22" t="s">
        <v>123</v>
      </c>
      <c r="D68" s="21">
        <v>3</v>
      </c>
      <c r="E68" s="45"/>
      <c r="F68" s="22"/>
    </row>
    <row r="69" s="250" customFormat="1" ht="34" customHeight="1" spans="1:6">
      <c r="A69" s="254"/>
      <c r="B69" s="14">
        <v>10</v>
      </c>
      <c r="C69" s="13" t="s">
        <v>124</v>
      </c>
      <c r="D69" s="14">
        <f>SUM(D70:D73)</f>
        <v>10</v>
      </c>
      <c r="E69" s="14" t="s">
        <v>74</v>
      </c>
      <c r="F69" s="22"/>
    </row>
    <row r="70" s="250" customFormat="1" ht="34" customHeight="1" spans="1:6">
      <c r="A70" s="254"/>
      <c r="B70" s="21">
        <v>10.1</v>
      </c>
      <c r="C70" s="22" t="s">
        <v>125</v>
      </c>
      <c r="D70" s="21">
        <v>3</v>
      </c>
      <c r="E70" s="253" t="s">
        <v>119</v>
      </c>
      <c r="F70" s="22"/>
    </row>
    <row r="71" s="250" customFormat="1" ht="34" customHeight="1" spans="1:6">
      <c r="A71" s="254"/>
      <c r="B71" s="21">
        <v>10.2</v>
      </c>
      <c r="C71" s="22" t="s">
        <v>126</v>
      </c>
      <c r="D71" s="21">
        <v>3</v>
      </c>
      <c r="E71" s="85"/>
      <c r="F71" s="22"/>
    </row>
    <row r="72" s="250" customFormat="1" ht="34" customHeight="1" spans="1:6">
      <c r="A72" s="254"/>
      <c r="B72" s="21">
        <v>10.3</v>
      </c>
      <c r="C72" s="22" t="s">
        <v>127</v>
      </c>
      <c r="D72" s="21">
        <v>3</v>
      </c>
      <c r="E72" s="45"/>
      <c r="F72" s="22"/>
    </row>
    <row r="73" s="250" customFormat="1" ht="34" customHeight="1" spans="1:6">
      <c r="A73" s="257"/>
      <c r="B73" s="21">
        <v>10.4</v>
      </c>
      <c r="C73" s="22" t="s">
        <v>128</v>
      </c>
      <c r="D73" s="21">
        <v>1</v>
      </c>
      <c r="E73" s="22" t="s">
        <v>129</v>
      </c>
      <c r="F73" s="22"/>
    </row>
    <row r="74" s="4" customFormat="1" ht="30" customHeight="1" spans="1:6">
      <c r="A74" s="97" t="s">
        <v>130</v>
      </c>
      <c r="B74" s="14"/>
      <c r="C74" s="13"/>
      <c r="D74" s="14">
        <f>D4+D12+D23+D29+D34+D43+D50+D59+D63+D69</f>
        <v>100</v>
      </c>
      <c r="E74" s="13"/>
      <c r="F74" s="13"/>
    </row>
    <row r="75" ht="43" customHeight="1" spans="1:6">
      <c r="A75" s="265" t="s">
        <v>131</v>
      </c>
      <c r="B75" s="17">
        <v>11</v>
      </c>
      <c r="C75" s="97" t="s">
        <v>132</v>
      </c>
      <c r="D75" s="14" t="s">
        <v>133</v>
      </c>
      <c r="E75" s="97" t="s">
        <v>134</v>
      </c>
      <c r="F75" s="62"/>
    </row>
    <row r="76" ht="37" customHeight="1" spans="1:6">
      <c r="A76" s="265"/>
      <c r="B76" s="61">
        <v>11.1</v>
      </c>
      <c r="C76" s="62" t="s">
        <v>135</v>
      </c>
      <c r="D76" s="61">
        <v>10</v>
      </c>
      <c r="E76" s="62" t="s">
        <v>136</v>
      </c>
      <c r="F76" s="62"/>
    </row>
    <row r="77" ht="36" customHeight="1" spans="1:6">
      <c r="A77" s="265"/>
      <c r="B77" s="61">
        <v>11.2</v>
      </c>
      <c r="C77" s="62" t="s">
        <v>137</v>
      </c>
      <c r="D77" s="61">
        <v>10</v>
      </c>
      <c r="E77" s="62" t="s">
        <v>138</v>
      </c>
      <c r="F77" s="62"/>
    </row>
    <row r="78" ht="33" customHeight="1" spans="1:6">
      <c r="A78" s="143" t="s">
        <v>130</v>
      </c>
      <c r="B78" s="144"/>
      <c r="C78" s="145"/>
      <c r="D78" s="146"/>
      <c r="E78" s="147"/>
      <c r="F78" s="145"/>
    </row>
  </sheetData>
  <mergeCells count="15">
    <mergeCell ref="B1:F1"/>
    <mergeCell ref="A2:F2"/>
    <mergeCell ref="A4:A28"/>
    <mergeCell ref="A29:A42"/>
    <mergeCell ref="A43:A73"/>
    <mergeCell ref="A75:A77"/>
    <mergeCell ref="E10:E11"/>
    <mergeCell ref="E26:E27"/>
    <mergeCell ref="E47:E48"/>
    <mergeCell ref="E65:E66"/>
    <mergeCell ref="E67:E68"/>
    <mergeCell ref="E70:E72"/>
    <mergeCell ref="D5:E7"/>
    <mergeCell ref="D31:E33"/>
    <mergeCell ref="D35:E41"/>
  </mergeCells>
  <pageMargins left="0.668055555555556" right="0.668055555555556" top="0.707638888888889" bottom="0.590277777777778" header="0.507638888888889" footer="0.507638888888889"/>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84"/>
  <sheetViews>
    <sheetView view="pageBreakPreview" zoomScaleNormal="100" zoomScaleSheetLayoutView="100" workbookViewId="0">
      <selection activeCell="E7" sqref="E7"/>
    </sheetView>
  </sheetViews>
  <sheetFormatPr defaultColWidth="9" defaultRowHeight="27" customHeight="1" outlineLevelCol="5"/>
  <cols>
    <col min="1" max="1" width="5.16666666666667" style="220" customWidth="1"/>
    <col min="2" max="2" width="5.5" style="221" customWidth="1"/>
    <col min="3" max="3" width="46.8333333333333" style="222" customWidth="1"/>
    <col min="4" max="4" width="5.5" style="223" customWidth="1"/>
    <col min="5" max="5" width="53.6666666666667" style="222" customWidth="1"/>
    <col min="6" max="6" width="6.83333333333333" style="222" customWidth="1"/>
    <col min="7" max="16384" width="9" style="222"/>
  </cols>
  <sheetData>
    <row r="1" s="217" customFormat="1" ht="30" customHeight="1" spans="1:6">
      <c r="A1" s="224"/>
      <c r="B1" s="225"/>
      <c r="C1" s="226" t="s">
        <v>139</v>
      </c>
      <c r="D1" s="226"/>
      <c r="E1" s="226"/>
      <c r="F1" s="227"/>
    </row>
    <row r="2" s="218" customFormat="1" customHeight="1" spans="1:6">
      <c r="A2" s="228" t="s">
        <v>140</v>
      </c>
      <c r="B2" s="228"/>
      <c r="C2" s="228"/>
      <c r="D2" s="228"/>
      <c r="E2" s="228"/>
      <c r="F2" s="228"/>
    </row>
    <row r="3" s="219" customFormat="1" customHeight="1" spans="1:6">
      <c r="A3" s="229" t="s">
        <v>12</v>
      </c>
      <c r="B3" s="230" t="s">
        <v>141</v>
      </c>
      <c r="C3" s="229" t="s">
        <v>14</v>
      </c>
      <c r="D3" s="229" t="s">
        <v>15</v>
      </c>
      <c r="E3" s="146" t="s">
        <v>16</v>
      </c>
      <c r="F3" s="229" t="s">
        <v>17</v>
      </c>
    </row>
    <row r="4" customHeight="1" spans="1:6">
      <c r="A4" s="231" t="s">
        <v>142</v>
      </c>
      <c r="B4" s="230">
        <v>1</v>
      </c>
      <c r="C4" s="232" t="s">
        <v>143</v>
      </c>
      <c r="D4" s="229">
        <f>SUM(D5:D8)</f>
        <v>5</v>
      </c>
      <c r="E4" s="146" t="s">
        <v>74</v>
      </c>
      <c r="F4" s="232"/>
    </row>
    <row r="5" customHeight="1" spans="1:6">
      <c r="A5" s="233"/>
      <c r="B5" s="144">
        <v>1.1</v>
      </c>
      <c r="C5" s="90" t="s">
        <v>144</v>
      </c>
      <c r="D5" s="92">
        <v>1</v>
      </c>
      <c r="E5" s="147" t="s">
        <v>145</v>
      </c>
      <c r="F5" s="145"/>
    </row>
    <row r="6" ht="31" customHeight="1" spans="1:6">
      <c r="A6" s="233"/>
      <c r="B6" s="144">
        <v>1.2</v>
      </c>
      <c r="C6" s="90" t="s">
        <v>146</v>
      </c>
      <c r="D6" s="92">
        <v>1</v>
      </c>
      <c r="E6" s="147"/>
      <c r="F6" s="145"/>
    </row>
    <row r="7" ht="44" customHeight="1" spans="1:6">
      <c r="A7" s="233"/>
      <c r="B7" s="144">
        <v>1.3</v>
      </c>
      <c r="C7" s="90" t="s">
        <v>147</v>
      </c>
      <c r="D7" s="92">
        <v>2</v>
      </c>
      <c r="E7" s="147" t="s">
        <v>148</v>
      </c>
      <c r="F7" s="145"/>
    </row>
    <row r="8" ht="36" customHeight="1" spans="1:6">
      <c r="A8" s="233"/>
      <c r="B8" s="144">
        <v>1.4</v>
      </c>
      <c r="C8" s="90" t="s">
        <v>149</v>
      </c>
      <c r="D8" s="92">
        <v>1</v>
      </c>
      <c r="E8" s="147" t="s">
        <v>150</v>
      </c>
      <c r="F8" s="145"/>
    </row>
    <row r="9" customHeight="1" spans="1:6">
      <c r="A9" s="233"/>
      <c r="B9" s="230">
        <v>2</v>
      </c>
      <c r="C9" s="232" t="s">
        <v>151</v>
      </c>
      <c r="D9" s="229">
        <f>SUM(D10:D18)</f>
        <v>18</v>
      </c>
      <c r="E9" s="229" t="s">
        <v>152</v>
      </c>
      <c r="F9" s="232"/>
    </row>
    <row r="10" ht="32" customHeight="1" spans="1:6">
      <c r="A10" s="233"/>
      <c r="B10" s="144">
        <v>2.1</v>
      </c>
      <c r="C10" s="90" t="s">
        <v>153</v>
      </c>
      <c r="D10" s="163" t="s">
        <v>22</v>
      </c>
      <c r="E10" s="164"/>
      <c r="F10" s="145"/>
    </row>
    <row r="11" ht="24" customHeight="1" spans="1:6">
      <c r="A11" s="233"/>
      <c r="B11" s="144">
        <v>2.2</v>
      </c>
      <c r="C11" s="147" t="s">
        <v>154</v>
      </c>
      <c r="D11" s="92">
        <v>4</v>
      </c>
      <c r="E11" s="166" t="s">
        <v>155</v>
      </c>
      <c r="F11" s="145"/>
    </row>
    <row r="12" ht="24" customHeight="1" spans="1:6">
      <c r="A12" s="233"/>
      <c r="B12" s="144">
        <v>2.3</v>
      </c>
      <c r="C12" s="147" t="s">
        <v>156</v>
      </c>
      <c r="D12" s="92">
        <v>5</v>
      </c>
      <c r="E12" s="166"/>
      <c r="F12" s="145"/>
    </row>
    <row r="13" ht="39" customHeight="1" spans="1:6">
      <c r="A13" s="234"/>
      <c r="B13" s="144">
        <v>2.4</v>
      </c>
      <c r="C13" s="147" t="s">
        <v>157</v>
      </c>
      <c r="D13" s="92">
        <v>5</v>
      </c>
      <c r="E13" s="166" t="s">
        <v>158</v>
      </c>
      <c r="F13" s="145"/>
    </row>
    <row r="14" ht="37" customHeight="1" spans="1:6">
      <c r="A14" s="234"/>
      <c r="B14" s="144">
        <v>2.5</v>
      </c>
      <c r="C14" s="147" t="s">
        <v>159</v>
      </c>
      <c r="D14" s="92">
        <v>2</v>
      </c>
      <c r="E14" s="166"/>
      <c r="F14" s="145"/>
    </row>
    <row r="15" ht="31" customHeight="1" spans="1:6">
      <c r="A15" s="234"/>
      <c r="B15" s="144">
        <v>2.6</v>
      </c>
      <c r="C15" s="90" t="s">
        <v>160</v>
      </c>
      <c r="D15" s="92" t="s">
        <v>22</v>
      </c>
      <c r="E15" s="147" t="s">
        <v>161</v>
      </c>
      <c r="F15" s="145"/>
    </row>
    <row r="16" ht="30" customHeight="1" spans="1:6">
      <c r="A16" s="234"/>
      <c r="B16" s="144">
        <v>2.7</v>
      </c>
      <c r="C16" s="90" t="s">
        <v>162</v>
      </c>
      <c r="D16" s="92" t="s">
        <v>22</v>
      </c>
      <c r="E16" s="147" t="s">
        <v>163</v>
      </c>
      <c r="F16" s="145"/>
    </row>
    <row r="17" ht="28.5" customHeight="1" spans="1:6">
      <c r="A17" s="234"/>
      <c r="B17" s="144">
        <v>2.8</v>
      </c>
      <c r="C17" s="90" t="s">
        <v>164</v>
      </c>
      <c r="D17" s="92" t="s">
        <v>22</v>
      </c>
      <c r="E17" s="147" t="s">
        <v>165</v>
      </c>
      <c r="F17" s="145"/>
    </row>
    <row r="18" ht="31" customHeight="1" spans="1:6">
      <c r="A18" s="234"/>
      <c r="B18" s="144">
        <v>2.7</v>
      </c>
      <c r="C18" s="147" t="s">
        <v>166</v>
      </c>
      <c r="D18" s="92">
        <v>2</v>
      </c>
      <c r="E18" s="147" t="s">
        <v>167</v>
      </c>
      <c r="F18" s="145"/>
    </row>
    <row r="19" ht="30" customHeight="1" spans="1:6">
      <c r="A19" s="234"/>
      <c r="B19" s="230">
        <v>3</v>
      </c>
      <c r="C19" s="232" t="s">
        <v>168</v>
      </c>
      <c r="D19" s="229">
        <f>SUM(D20:D22)</f>
        <v>2</v>
      </c>
      <c r="E19" s="229" t="s">
        <v>20</v>
      </c>
      <c r="F19" s="232"/>
    </row>
    <row r="20" ht="28.5" customHeight="1" spans="1:6">
      <c r="A20" s="234"/>
      <c r="B20" s="144">
        <v>3.1</v>
      </c>
      <c r="C20" s="235" t="s">
        <v>169</v>
      </c>
      <c r="D20" s="163" t="s">
        <v>22</v>
      </c>
      <c r="E20" s="236"/>
      <c r="F20" s="145"/>
    </row>
    <row r="21" ht="28.5" customHeight="1" spans="1:6">
      <c r="A21" s="234"/>
      <c r="B21" s="144">
        <v>3.2</v>
      </c>
      <c r="C21" s="147" t="s">
        <v>170</v>
      </c>
      <c r="D21" s="92">
        <v>1</v>
      </c>
      <c r="E21" s="237" t="s">
        <v>171</v>
      </c>
      <c r="F21" s="145"/>
    </row>
    <row r="22" ht="28.5" customHeight="1" spans="1:6">
      <c r="A22" s="234"/>
      <c r="B22" s="144">
        <v>3.3</v>
      </c>
      <c r="C22" s="147" t="s">
        <v>172</v>
      </c>
      <c r="D22" s="92">
        <v>1</v>
      </c>
      <c r="E22" s="238"/>
      <c r="F22" s="147"/>
    </row>
    <row r="23" ht="28.5" customHeight="1" spans="1:6">
      <c r="A23" s="234"/>
      <c r="B23" s="230">
        <v>4</v>
      </c>
      <c r="C23" s="232" t="s">
        <v>173</v>
      </c>
      <c r="D23" s="229">
        <f>SUM(D24:D28)</f>
        <v>3</v>
      </c>
      <c r="E23" s="229" t="s">
        <v>20</v>
      </c>
      <c r="F23" s="232"/>
    </row>
    <row r="24" ht="27.75" customHeight="1" spans="1:6">
      <c r="A24" s="234"/>
      <c r="B24" s="144">
        <v>4.1</v>
      </c>
      <c r="C24" s="90" t="s">
        <v>174</v>
      </c>
      <c r="D24" s="163" t="s">
        <v>22</v>
      </c>
      <c r="E24" s="164"/>
      <c r="F24" s="147"/>
    </row>
    <row r="25" ht="28.5" customHeight="1" spans="1:6">
      <c r="A25" s="234"/>
      <c r="B25" s="144">
        <v>4.2</v>
      </c>
      <c r="C25" s="147" t="s">
        <v>175</v>
      </c>
      <c r="D25" s="92">
        <v>1</v>
      </c>
      <c r="E25" s="147" t="s">
        <v>176</v>
      </c>
      <c r="F25" s="147"/>
    </row>
    <row r="26" ht="28.5" customHeight="1" spans="1:6">
      <c r="A26" s="234"/>
      <c r="B26" s="144">
        <v>4.3</v>
      </c>
      <c r="C26" s="90" t="s">
        <v>177</v>
      </c>
      <c r="D26" s="163" t="s">
        <v>22</v>
      </c>
      <c r="E26" s="164"/>
      <c r="F26" s="147"/>
    </row>
    <row r="27" ht="28.5" customHeight="1" spans="1:6">
      <c r="A27" s="234"/>
      <c r="B27" s="144">
        <v>4.4</v>
      </c>
      <c r="C27" s="147" t="s">
        <v>178</v>
      </c>
      <c r="D27" s="92">
        <v>1</v>
      </c>
      <c r="E27" s="147" t="s">
        <v>179</v>
      </c>
      <c r="F27" s="147"/>
    </row>
    <row r="28" ht="27.75" customHeight="1" spans="1:6">
      <c r="A28" s="239"/>
      <c r="B28" s="144">
        <v>4.5</v>
      </c>
      <c r="C28" s="147" t="s">
        <v>180</v>
      </c>
      <c r="D28" s="92">
        <v>1</v>
      </c>
      <c r="E28" s="147" t="s">
        <v>181</v>
      </c>
      <c r="F28" s="147"/>
    </row>
    <row r="29" customHeight="1" spans="1:6">
      <c r="A29" s="240" t="s">
        <v>182</v>
      </c>
      <c r="B29" s="230">
        <v>5</v>
      </c>
      <c r="C29" s="232" t="s">
        <v>183</v>
      </c>
      <c r="D29" s="146">
        <f>SUM(D30:D33)</f>
        <v>4</v>
      </c>
      <c r="E29" s="229" t="s">
        <v>74</v>
      </c>
      <c r="F29" s="232"/>
    </row>
    <row r="30" customHeight="1" spans="1:6">
      <c r="A30" s="241"/>
      <c r="B30" s="144">
        <v>5.1</v>
      </c>
      <c r="C30" s="147" t="s">
        <v>184</v>
      </c>
      <c r="D30" s="104">
        <v>1</v>
      </c>
      <c r="E30" s="147" t="s">
        <v>185</v>
      </c>
      <c r="F30" s="147"/>
    </row>
    <row r="31" customHeight="1" spans="1:6">
      <c r="A31" s="241"/>
      <c r="B31" s="144">
        <v>5.2</v>
      </c>
      <c r="C31" s="147" t="s">
        <v>186</v>
      </c>
      <c r="D31" s="104">
        <v>1</v>
      </c>
      <c r="E31" s="147"/>
      <c r="F31" s="147"/>
    </row>
    <row r="32" customHeight="1" spans="1:6">
      <c r="A32" s="241"/>
      <c r="B32" s="144">
        <v>5.3</v>
      </c>
      <c r="C32" s="147" t="s">
        <v>187</v>
      </c>
      <c r="D32" s="104">
        <v>1</v>
      </c>
      <c r="E32" s="147"/>
      <c r="F32" s="147"/>
    </row>
    <row r="33" customHeight="1" spans="1:6">
      <c r="A33" s="241"/>
      <c r="B33" s="144">
        <v>5.4</v>
      </c>
      <c r="C33" s="147" t="s">
        <v>188</v>
      </c>
      <c r="D33" s="104">
        <v>1</v>
      </c>
      <c r="E33" s="147" t="s">
        <v>189</v>
      </c>
      <c r="F33" s="147"/>
    </row>
    <row r="34" customHeight="1" spans="1:6">
      <c r="A34" s="241"/>
      <c r="B34" s="230">
        <v>6</v>
      </c>
      <c r="C34" s="232" t="s">
        <v>85</v>
      </c>
      <c r="D34" s="146">
        <f>SUM(D35:D48)</f>
        <v>26</v>
      </c>
      <c r="E34" s="229" t="s">
        <v>190</v>
      </c>
      <c r="F34" s="232"/>
    </row>
    <row r="35" customHeight="1" spans="1:6">
      <c r="A35" s="241"/>
      <c r="B35" s="144">
        <v>6.1</v>
      </c>
      <c r="C35" s="147" t="s">
        <v>191</v>
      </c>
      <c r="D35" s="104">
        <v>1</v>
      </c>
      <c r="E35" s="166" t="s">
        <v>192</v>
      </c>
      <c r="F35" s="147"/>
    </row>
    <row r="36" customHeight="1" spans="1:6">
      <c r="A36" s="241"/>
      <c r="B36" s="144">
        <v>6.2</v>
      </c>
      <c r="C36" s="147" t="s">
        <v>193</v>
      </c>
      <c r="D36" s="104">
        <v>1</v>
      </c>
      <c r="E36" s="166"/>
      <c r="F36" s="147"/>
    </row>
    <row r="37" customHeight="1" spans="1:6">
      <c r="A37" s="241"/>
      <c r="B37" s="144">
        <v>6.3</v>
      </c>
      <c r="C37" s="147" t="s">
        <v>194</v>
      </c>
      <c r="D37" s="104">
        <v>1</v>
      </c>
      <c r="E37" s="166"/>
      <c r="F37" s="147"/>
    </row>
    <row r="38" customHeight="1" spans="1:6">
      <c r="A38" s="241"/>
      <c r="B38" s="144">
        <v>6.4</v>
      </c>
      <c r="C38" s="90" t="s">
        <v>195</v>
      </c>
      <c r="D38" s="104">
        <v>2</v>
      </c>
      <c r="E38" s="166" t="s">
        <v>196</v>
      </c>
      <c r="F38" s="147"/>
    </row>
    <row r="39" customHeight="1" spans="1:6">
      <c r="A39" s="241"/>
      <c r="B39" s="144">
        <v>6.5</v>
      </c>
      <c r="C39" s="147" t="s">
        <v>197</v>
      </c>
      <c r="D39" s="104">
        <v>1</v>
      </c>
      <c r="E39" s="166"/>
      <c r="F39" s="147"/>
    </row>
    <row r="40" customHeight="1" spans="1:6">
      <c r="A40" s="241"/>
      <c r="B40" s="144">
        <v>6.6</v>
      </c>
      <c r="C40" s="147" t="s">
        <v>198</v>
      </c>
      <c r="D40" s="104">
        <v>1</v>
      </c>
      <c r="E40" s="166"/>
      <c r="F40" s="147"/>
    </row>
    <row r="41" customHeight="1" spans="1:6">
      <c r="A41" s="241"/>
      <c r="B41" s="144">
        <v>6.7</v>
      </c>
      <c r="C41" s="147" t="s">
        <v>199</v>
      </c>
      <c r="D41" s="104">
        <v>1</v>
      </c>
      <c r="E41" s="166"/>
      <c r="F41" s="147"/>
    </row>
    <row r="42" customHeight="1" spans="1:6">
      <c r="A42" s="241"/>
      <c r="B42" s="144">
        <v>6.8</v>
      </c>
      <c r="C42" s="147" t="s">
        <v>200</v>
      </c>
      <c r="D42" s="104">
        <v>1</v>
      </c>
      <c r="E42" s="166"/>
      <c r="F42" s="147"/>
    </row>
    <row r="43" customHeight="1" spans="1:6">
      <c r="A43" s="241"/>
      <c r="B43" s="144">
        <v>6.9</v>
      </c>
      <c r="C43" s="90" t="s">
        <v>201</v>
      </c>
      <c r="D43" s="104">
        <v>1</v>
      </c>
      <c r="E43" s="166"/>
      <c r="F43" s="147"/>
    </row>
    <row r="44" ht="48" customHeight="1" spans="1:6">
      <c r="A44" s="234"/>
      <c r="B44" s="242">
        <v>6.1</v>
      </c>
      <c r="C44" s="90" t="s">
        <v>202</v>
      </c>
      <c r="D44" s="104">
        <v>4</v>
      </c>
      <c r="E44" s="147" t="s">
        <v>203</v>
      </c>
      <c r="F44" s="147"/>
    </row>
    <row r="45" customHeight="1" spans="1:6">
      <c r="A45" s="234"/>
      <c r="B45" s="144">
        <v>6.11</v>
      </c>
      <c r="C45" s="147" t="s">
        <v>204</v>
      </c>
      <c r="D45" s="104">
        <v>4</v>
      </c>
      <c r="E45" s="147" t="s">
        <v>205</v>
      </c>
      <c r="F45" s="174"/>
    </row>
    <row r="46" customHeight="1" spans="1:6">
      <c r="A46" s="234"/>
      <c r="B46" s="144">
        <v>6.12</v>
      </c>
      <c r="C46" s="147" t="s">
        <v>206</v>
      </c>
      <c r="D46" s="104">
        <v>4</v>
      </c>
      <c r="E46" s="147"/>
      <c r="F46" s="174"/>
    </row>
    <row r="47" customHeight="1" spans="1:6">
      <c r="A47" s="234"/>
      <c r="B47" s="144">
        <v>6.13</v>
      </c>
      <c r="C47" s="147" t="s">
        <v>207</v>
      </c>
      <c r="D47" s="104">
        <v>2</v>
      </c>
      <c r="E47" s="147" t="s">
        <v>208</v>
      </c>
      <c r="F47" s="147"/>
    </row>
    <row r="48" customHeight="1" spans="1:6">
      <c r="A48" s="239"/>
      <c r="B48" s="144">
        <v>6.14</v>
      </c>
      <c r="C48" s="147" t="s">
        <v>209</v>
      </c>
      <c r="D48" s="104">
        <v>2</v>
      </c>
      <c r="E48" s="147" t="s">
        <v>210</v>
      </c>
      <c r="F48" s="147"/>
    </row>
    <row r="49" customHeight="1" spans="1:6">
      <c r="A49" s="229" t="s">
        <v>211</v>
      </c>
      <c r="B49" s="230">
        <v>7</v>
      </c>
      <c r="C49" s="232" t="s">
        <v>212</v>
      </c>
      <c r="D49" s="146">
        <f>SUM(D50:D52)</f>
        <v>5</v>
      </c>
      <c r="E49" s="229" t="s">
        <v>213</v>
      </c>
      <c r="F49" s="147"/>
    </row>
    <row r="50" ht="30" customHeight="1" spans="1:6">
      <c r="A50" s="229"/>
      <c r="B50" s="144">
        <v>7.1</v>
      </c>
      <c r="C50" s="147" t="s">
        <v>214</v>
      </c>
      <c r="D50" s="104">
        <v>2</v>
      </c>
      <c r="E50" s="147" t="s">
        <v>215</v>
      </c>
      <c r="F50" s="147"/>
    </row>
    <row r="51" customHeight="1" spans="1:6">
      <c r="A51" s="229"/>
      <c r="B51" s="144">
        <v>7.2</v>
      </c>
      <c r="C51" s="147" t="s">
        <v>216</v>
      </c>
      <c r="D51" s="104">
        <v>2</v>
      </c>
      <c r="E51" s="147" t="s">
        <v>217</v>
      </c>
      <c r="F51" s="147"/>
    </row>
    <row r="52" customHeight="1" spans="1:6">
      <c r="A52" s="229"/>
      <c r="B52" s="144">
        <v>7.3</v>
      </c>
      <c r="C52" s="147" t="s">
        <v>218</v>
      </c>
      <c r="D52" s="104">
        <v>1</v>
      </c>
      <c r="E52" s="147" t="s">
        <v>122</v>
      </c>
      <c r="F52" s="147"/>
    </row>
    <row r="53" customHeight="1" spans="1:6">
      <c r="A53" s="229"/>
      <c r="B53" s="230">
        <v>8</v>
      </c>
      <c r="C53" s="232" t="s">
        <v>219</v>
      </c>
      <c r="D53" s="146">
        <f>SUM(D54:D56)</f>
        <v>5</v>
      </c>
      <c r="E53" s="229" t="s">
        <v>220</v>
      </c>
      <c r="F53" s="243"/>
    </row>
    <row r="54" customHeight="1" spans="1:6">
      <c r="A54" s="229"/>
      <c r="B54" s="144">
        <v>8.1</v>
      </c>
      <c r="C54" s="90" t="s">
        <v>221</v>
      </c>
      <c r="D54" s="104">
        <v>2</v>
      </c>
      <c r="E54" s="244" t="s">
        <v>222</v>
      </c>
      <c r="F54" s="147"/>
    </row>
    <row r="55" customHeight="1" spans="1:6">
      <c r="A55" s="229"/>
      <c r="B55" s="144">
        <v>8.2</v>
      </c>
      <c r="C55" s="147" t="s">
        <v>223</v>
      </c>
      <c r="D55" s="104">
        <v>1</v>
      </c>
      <c r="E55" s="147"/>
      <c r="F55" s="147"/>
    </row>
    <row r="56" customHeight="1" spans="1:6">
      <c r="A56" s="229"/>
      <c r="B56" s="144">
        <v>8.3</v>
      </c>
      <c r="C56" s="147" t="s">
        <v>224</v>
      </c>
      <c r="D56" s="104">
        <v>2</v>
      </c>
      <c r="E56" s="147"/>
      <c r="F56" s="147"/>
    </row>
    <row r="57" customHeight="1" spans="1:6">
      <c r="A57" s="229"/>
      <c r="B57" s="230">
        <v>9</v>
      </c>
      <c r="C57" s="232" t="s">
        <v>225</v>
      </c>
      <c r="D57" s="146">
        <f>SUM(D58:D64)</f>
        <v>10</v>
      </c>
      <c r="E57" s="229" t="s">
        <v>226</v>
      </c>
      <c r="F57" s="232"/>
    </row>
    <row r="58" customHeight="1" spans="1:6">
      <c r="A58" s="229"/>
      <c r="B58" s="144">
        <v>9.1</v>
      </c>
      <c r="C58" s="90" t="s">
        <v>227</v>
      </c>
      <c r="D58" s="104">
        <v>2</v>
      </c>
      <c r="E58" s="147" t="s">
        <v>228</v>
      </c>
      <c r="F58" s="145"/>
    </row>
    <row r="59" customHeight="1" spans="1:6">
      <c r="A59" s="229"/>
      <c r="B59" s="144">
        <v>9.2</v>
      </c>
      <c r="C59" s="147" t="s">
        <v>229</v>
      </c>
      <c r="D59" s="104">
        <v>1</v>
      </c>
      <c r="E59" s="174" t="s">
        <v>230</v>
      </c>
      <c r="F59" s="145"/>
    </row>
    <row r="60" customHeight="1" spans="1:6">
      <c r="A60" s="245"/>
      <c r="B60" s="144">
        <v>9.3</v>
      </c>
      <c r="C60" s="90" t="s">
        <v>231</v>
      </c>
      <c r="D60" s="104">
        <v>2</v>
      </c>
      <c r="E60" s="174" t="s">
        <v>232</v>
      </c>
      <c r="F60" s="145"/>
    </row>
    <row r="61" customHeight="1" spans="1:6">
      <c r="A61" s="245"/>
      <c r="B61" s="144">
        <v>9.4</v>
      </c>
      <c r="C61" s="147" t="s">
        <v>233</v>
      </c>
      <c r="D61" s="104">
        <v>2</v>
      </c>
      <c r="E61" s="147" t="s">
        <v>234</v>
      </c>
      <c r="F61" s="145"/>
    </row>
    <row r="62" customHeight="1" spans="1:6">
      <c r="A62" s="245"/>
      <c r="B62" s="144">
        <v>9.5</v>
      </c>
      <c r="C62" s="147" t="s">
        <v>235</v>
      </c>
      <c r="D62" s="104">
        <v>1</v>
      </c>
      <c r="E62" s="147" t="s">
        <v>236</v>
      </c>
      <c r="F62" s="145"/>
    </row>
    <row r="63" customHeight="1" spans="1:6">
      <c r="A63" s="245"/>
      <c r="B63" s="144">
        <v>9.6</v>
      </c>
      <c r="C63" s="147" t="s">
        <v>237</v>
      </c>
      <c r="D63" s="104">
        <v>1</v>
      </c>
      <c r="E63" s="147"/>
      <c r="F63" s="145"/>
    </row>
    <row r="64" customHeight="1" spans="1:6">
      <c r="A64" s="245"/>
      <c r="B64" s="144">
        <v>9.7</v>
      </c>
      <c r="C64" s="147" t="s">
        <v>238</v>
      </c>
      <c r="D64" s="104">
        <v>1</v>
      </c>
      <c r="E64" s="147"/>
      <c r="F64" s="145"/>
    </row>
    <row r="65" customHeight="1" spans="1:6">
      <c r="A65" s="245"/>
      <c r="B65" s="230">
        <v>10</v>
      </c>
      <c r="C65" s="232" t="s">
        <v>239</v>
      </c>
      <c r="D65" s="146">
        <f>SUM(D66:D70)</f>
        <v>15</v>
      </c>
      <c r="E65" s="229" t="s">
        <v>240</v>
      </c>
      <c r="F65" s="243"/>
    </row>
    <row r="66" customHeight="1" spans="1:6">
      <c r="A66" s="245"/>
      <c r="B66" s="144">
        <v>10.1</v>
      </c>
      <c r="C66" s="147" t="s">
        <v>241</v>
      </c>
      <c r="D66" s="104">
        <v>3</v>
      </c>
      <c r="E66" s="147" t="s">
        <v>242</v>
      </c>
      <c r="F66" s="145"/>
    </row>
    <row r="67" customHeight="1" spans="1:6">
      <c r="A67" s="245"/>
      <c r="B67" s="144">
        <v>10.2</v>
      </c>
      <c r="C67" s="147" t="s">
        <v>243</v>
      </c>
      <c r="D67" s="104">
        <v>3</v>
      </c>
      <c r="E67" s="147" t="s">
        <v>244</v>
      </c>
      <c r="F67" s="145"/>
    </row>
    <row r="68" customHeight="1" spans="1:6">
      <c r="A68" s="245"/>
      <c r="B68" s="144">
        <v>10.3</v>
      </c>
      <c r="C68" s="90" t="s">
        <v>245</v>
      </c>
      <c r="D68" s="104">
        <v>3</v>
      </c>
      <c r="E68" s="147" t="s">
        <v>122</v>
      </c>
      <c r="F68" s="145"/>
    </row>
    <row r="69" customHeight="1" spans="1:6">
      <c r="A69" s="245"/>
      <c r="B69" s="144">
        <v>10.4</v>
      </c>
      <c r="C69" s="147" t="s">
        <v>246</v>
      </c>
      <c r="D69" s="104">
        <v>3</v>
      </c>
      <c r="E69" s="147" t="s">
        <v>247</v>
      </c>
      <c r="F69" s="145"/>
    </row>
    <row r="70" customHeight="1" spans="1:6">
      <c r="A70" s="245"/>
      <c r="B70" s="144">
        <v>10.5</v>
      </c>
      <c r="C70" s="147" t="s">
        <v>248</v>
      </c>
      <c r="D70" s="104">
        <v>3</v>
      </c>
      <c r="E70" s="147" t="s">
        <v>249</v>
      </c>
      <c r="F70" s="145"/>
    </row>
    <row r="71" customHeight="1" spans="1:6">
      <c r="A71" s="245"/>
      <c r="B71" s="230">
        <v>11</v>
      </c>
      <c r="C71" s="232" t="s">
        <v>250</v>
      </c>
      <c r="D71" s="146">
        <f>SUM(D72:D74)</f>
        <v>5</v>
      </c>
      <c r="E71" s="229" t="s">
        <v>20</v>
      </c>
      <c r="F71" s="147"/>
    </row>
    <row r="72" ht="33" customHeight="1" spans="1:6">
      <c r="A72" s="245"/>
      <c r="B72" s="144">
        <v>11.1</v>
      </c>
      <c r="C72" s="147" t="s">
        <v>251</v>
      </c>
      <c r="D72" s="104">
        <v>2</v>
      </c>
      <c r="E72" s="147" t="s">
        <v>252</v>
      </c>
      <c r="F72" s="145"/>
    </row>
    <row r="73" customHeight="1" spans="1:6">
      <c r="A73" s="245"/>
      <c r="B73" s="144">
        <v>11.2</v>
      </c>
      <c r="C73" s="147" t="s">
        <v>253</v>
      </c>
      <c r="D73" s="104">
        <v>1</v>
      </c>
      <c r="E73" s="147" t="s">
        <v>254</v>
      </c>
      <c r="F73" s="145"/>
    </row>
    <row r="74" customHeight="1" spans="1:6">
      <c r="A74" s="245"/>
      <c r="B74" s="144">
        <v>11.3</v>
      </c>
      <c r="C74" s="90" t="s">
        <v>255</v>
      </c>
      <c r="D74" s="104">
        <v>2</v>
      </c>
      <c r="E74" s="174" t="s">
        <v>256</v>
      </c>
      <c r="F74" s="145"/>
    </row>
    <row r="75" customHeight="1" spans="1:6">
      <c r="A75" s="245"/>
      <c r="B75" s="230">
        <v>12</v>
      </c>
      <c r="C75" s="232" t="s">
        <v>257</v>
      </c>
      <c r="D75" s="146">
        <f>SUM(D76:D77)</f>
        <v>2</v>
      </c>
      <c r="E75" s="174"/>
      <c r="F75" s="145"/>
    </row>
    <row r="76" ht="30" customHeight="1" spans="1:6">
      <c r="A76" s="245"/>
      <c r="B76" s="144">
        <v>12.1</v>
      </c>
      <c r="C76" s="147" t="s">
        <v>258</v>
      </c>
      <c r="D76" s="104" t="s">
        <v>22</v>
      </c>
      <c r="E76" s="174" t="s">
        <v>259</v>
      </c>
      <c r="F76" s="145"/>
    </row>
    <row r="77" customHeight="1" spans="1:6">
      <c r="A77" s="245"/>
      <c r="B77" s="144">
        <v>12.2</v>
      </c>
      <c r="C77" s="147" t="s">
        <v>260</v>
      </c>
      <c r="D77" s="104">
        <v>2</v>
      </c>
      <c r="E77" s="174" t="s">
        <v>261</v>
      </c>
      <c r="F77" s="145"/>
    </row>
    <row r="78" customHeight="1" spans="1:6">
      <c r="A78" s="143" t="s">
        <v>130</v>
      </c>
      <c r="B78" s="144"/>
      <c r="C78" s="147"/>
      <c r="D78" s="146">
        <f>D4+D9+D19+D23+D29+D34+D49+D53+D57+D65+D71+D75</f>
        <v>100</v>
      </c>
      <c r="E78" s="147"/>
      <c r="F78" s="145"/>
    </row>
    <row r="79" ht="43" customHeight="1" spans="1:6">
      <c r="A79" s="246" t="s">
        <v>131</v>
      </c>
      <c r="B79" s="17">
        <v>12</v>
      </c>
      <c r="C79" s="13" t="s">
        <v>132</v>
      </c>
      <c r="D79" s="14" t="s">
        <v>133</v>
      </c>
      <c r="E79" s="13" t="s">
        <v>262</v>
      </c>
      <c r="F79" s="62"/>
    </row>
    <row r="80" ht="43" customHeight="1" spans="1:6">
      <c r="A80" s="246"/>
      <c r="B80" s="61">
        <v>12.1</v>
      </c>
      <c r="C80" s="22" t="s">
        <v>263</v>
      </c>
      <c r="D80" s="61">
        <v>5</v>
      </c>
      <c r="E80" s="22" t="s">
        <v>264</v>
      </c>
      <c r="F80" s="62"/>
    </row>
    <row r="81" ht="43" customHeight="1" spans="1:6">
      <c r="A81" s="246"/>
      <c r="B81" s="61">
        <v>12.2</v>
      </c>
      <c r="C81" s="22" t="s">
        <v>265</v>
      </c>
      <c r="D81" s="61">
        <v>5</v>
      </c>
      <c r="E81" s="22" t="s">
        <v>266</v>
      </c>
      <c r="F81" s="62"/>
    </row>
    <row r="82" ht="43" customHeight="1" spans="1:6">
      <c r="A82" s="246"/>
      <c r="B82" s="61">
        <v>12.3</v>
      </c>
      <c r="C82" s="22" t="s">
        <v>267</v>
      </c>
      <c r="D82" s="61">
        <v>5</v>
      </c>
      <c r="E82" s="22" t="s">
        <v>268</v>
      </c>
      <c r="F82" s="62"/>
    </row>
    <row r="83" ht="43" customHeight="1" spans="1:6">
      <c r="A83" s="246"/>
      <c r="B83" s="247">
        <v>12.4</v>
      </c>
      <c r="C83" s="243" t="s">
        <v>269</v>
      </c>
      <c r="D83" s="248">
        <v>5</v>
      </c>
      <c r="E83" s="22" t="s">
        <v>270</v>
      </c>
      <c r="F83" s="247"/>
    </row>
    <row r="84" customHeight="1" spans="1:6">
      <c r="A84" s="143" t="s">
        <v>130</v>
      </c>
      <c r="B84" s="144"/>
      <c r="C84" s="145"/>
      <c r="D84" s="146"/>
      <c r="E84" s="147"/>
      <c r="F84" s="145"/>
    </row>
  </sheetData>
  <mergeCells count="20">
    <mergeCell ref="C1:E1"/>
    <mergeCell ref="A2:F2"/>
    <mergeCell ref="D10:E10"/>
    <mergeCell ref="D20:E20"/>
    <mergeCell ref="D24:E24"/>
    <mergeCell ref="D26:E26"/>
    <mergeCell ref="A4:A28"/>
    <mergeCell ref="A29:A48"/>
    <mergeCell ref="A49:A77"/>
    <mergeCell ref="A79:A83"/>
    <mergeCell ref="E5:E6"/>
    <mergeCell ref="E11:E12"/>
    <mergeCell ref="E13:E14"/>
    <mergeCell ref="E21:E22"/>
    <mergeCell ref="E30:E32"/>
    <mergeCell ref="E35:E37"/>
    <mergeCell ref="E38:E43"/>
    <mergeCell ref="E45:E46"/>
    <mergeCell ref="E54:E56"/>
    <mergeCell ref="E62:E64"/>
  </mergeCells>
  <pageMargins left="0.668055555555556" right="0.668055555555556" top="0.707638888888889" bottom="0.590277777777778" header="0.302777777777778" footer="0.302777777777778"/>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7"/>
  <sheetViews>
    <sheetView tabSelected="1" view="pageBreakPreview" zoomScaleNormal="100" zoomScaleSheetLayoutView="100" topLeftCell="A40" workbookViewId="0">
      <selection activeCell="C47" sqref="C47"/>
    </sheetView>
  </sheetViews>
  <sheetFormatPr defaultColWidth="9" defaultRowHeight="27" customHeight="1"/>
  <cols>
    <col min="1" max="1" width="6" style="8" customWidth="1"/>
    <col min="2" max="2" width="6" style="202" customWidth="1"/>
    <col min="3" max="3" width="51.6666666666667" style="200" customWidth="1"/>
    <col min="4" max="4" width="5.83333333333333" style="200" customWidth="1"/>
    <col min="5" max="5" width="48.1666666666667" style="200" customWidth="1"/>
    <col min="6" max="6" width="6" style="8" customWidth="1"/>
    <col min="7" max="16384" width="9" style="8"/>
  </cols>
  <sheetData>
    <row r="1" ht="34" customHeight="1" spans="1:6">
      <c r="A1" s="9" t="s">
        <v>271</v>
      </c>
      <c r="B1" s="9"/>
      <c r="C1" s="9"/>
      <c r="D1" s="9"/>
      <c r="E1" s="9"/>
      <c r="F1" s="9"/>
    </row>
    <row r="2" s="198" customFormat="1" customHeight="1" spans="1:6">
      <c r="A2" s="203" t="s">
        <v>272</v>
      </c>
      <c r="B2" s="203"/>
      <c r="C2" s="203"/>
      <c r="D2" s="203"/>
      <c r="E2" s="203"/>
      <c r="F2" s="203"/>
    </row>
    <row r="3" s="199" customFormat="1" ht="34" customHeight="1" spans="1:9">
      <c r="A3" s="14" t="s">
        <v>12</v>
      </c>
      <c r="B3" s="14" t="s">
        <v>13</v>
      </c>
      <c r="C3" s="14" t="s">
        <v>273</v>
      </c>
      <c r="D3" s="14" t="s">
        <v>15</v>
      </c>
      <c r="E3" s="14" t="s">
        <v>16</v>
      </c>
      <c r="F3" s="14" t="s">
        <v>17</v>
      </c>
      <c r="G3" s="204"/>
      <c r="H3" s="204"/>
      <c r="I3" s="204"/>
    </row>
    <row r="4" s="200" customFormat="1" ht="34" customHeight="1" spans="1:9">
      <c r="A4" s="205" t="s">
        <v>274</v>
      </c>
      <c r="B4" s="14">
        <v>1</v>
      </c>
      <c r="C4" s="13" t="s">
        <v>73</v>
      </c>
      <c r="D4" s="14">
        <f>SUM(D5:D17)</f>
        <v>52</v>
      </c>
      <c r="E4" s="13"/>
      <c r="F4" s="13"/>
      <c r="G4" s="206"/>
      <c r="H4" s="206"/>
      <c r="I4" s="206"/>
    </row>
    <row r="5" s="200" customFormat="1" ht="34" customHeight="1" spans="1:9">
      <c r="A5" s="207"/>
      <c r="B5" s="21">
        <v>1.1</v>
      </c>
      <c r="C5" s="208" t="s">
        <v>275</v>
      </c>
      <c r="D5" s="32" t="s">
        <v>22</v>
      </c>
      <c r="E5" s="24"/>
      <c r="F5" s="22"/>
      <c r="G5" s="206"/>
      <c r="H5" s="206"/>
      <c r="I5" s="206"/>
    </row>
    <row r="6" s="200" customFormat="1" ht="34" customHeight="1" spans="1:9">
      <c r="A6" s="207"/>
      <c r="B6" s="21">
        <v>1.2</v>
      </c>
      <c r="C6" s="22" t="s">
        <v>276</v>
      </c>
      <c r="D6" s="55"/>
      <c r="E6" s="56"/>
      <c r="F6" s="22"/>
      <c r="G6" s="206"/>
      <c r="H6" s="206"/>
      <c r="I6" s="206"/>
    </row>
    <row r="7" s="200" customFormat="1" ht="34" customHeight="1" spans="1:9">
      <c r="A7" s="207"/>
      <c r="B7" s="21">
        <v>1.3</v>
      </c>
      <c r="C7" s="22" t="s">
        <v>277</v>
      </c>
      <c r="D7" s="27"/>
      <c r="E7" s="28"/>
      <c r="F7" s="22"/>
      <c r="G7" s="206"/>
      <c r="H7" s="206"/>
      <c r="I7" s="206"/>
    </row>
    <row r="8" s="200" customFormat="1" ht="34" customHeight="1" spans="1:9">
      <c r="A8" s="207"/>
      <c r="B8" s="21">
        <v>1.4</v>
      </c>
      <c r="C8" s="22" t="s">
        <v>278</v>
      </c>
      <c r="D8" s="21">
        <v>8</v>
      </c>
      <c r="E8" s="22" t="s">
        <v>279</v>
      </c>
      <c r="F8" s="62"/>
      <c r="G8" s="206"/>
      <c r="H8" s="206"/>
      <c r="I8" s="206"/>
    </row>
    <row r="9" s="200" customFormat="1" ht="34" customHeight="1" spans="1:9">
      <c r="A9" s="207"/>
      <c r="B9" s="21">
        <v>1.5</v>
      </c>
      <c r="C9" s="22" t="s">
        <v>280</v>
      </c>
      <c r="D9" s="21">
        <v>2</v>
      </c>
      <c r="E9" s="22" t="s">
        <v>281</v>
      </c>
      <c r="F9" s="62"/>
      <c r="G9" s="206"/>
      <c r="H9" s="206"/>
      <c r="I9" s="206"/>
    </row>
    <row r="10" s="200" customFormat="1" ht="34" customHeight="1" spans="1:9">
      <c r="A10" s="207"/>
      <c r="B10" s="21">
        <v>1.6</v>
      </c>
      <c r="C10" s="22" t="s">
        <v>282</v>
      </c>
      <c r="D10" s="21">
        <v>10</v>
      </c>
      <c r="E10" s="22" t="s">
        <v>283</v>
      </c>
      <c r="F10" s="62"/>
      <c r="G10" s="206"/>
      <c r="H10" s="206"/>
      <c r="I10" s="206"/>
    </row>
    <row r="11" s="200" customFormat="1" ht="34" customHeight="1" spans="1:9">
      <c r="A11" s="207"/>
      <c r="B11" s="21">
        <v>1.7</v>
      </c>
      <c r="C11" s="22" t="s">
        <v>284</v>
      </c>
      <c r="D11" s="21">
        <v>6</v>
      </c>
      <c r="E11" s="22" t="s">
        <v>285</v>
      </c>
      <c r="F11" s="62"/>
      <c r="G11" s="206"/>
      <c r="H11" s="206"/>
      <c r="I11" s="206"/>
    </row>
    <row r="12" s="200" customFormat="1" ht="34" customHeight="1" spans="1:9">
      <c r="A12" s="207"/>
      <c r="B12" s="21">
        <v>1.8</v>
      </c>
      <c r="C12" s="22" t="s">
        <v>286</v>
      </c>
      <c r="D12" s="21">
        <v>8</v>
      </c>
      <c r="E12" s="22" t="s">
        <v>287</v>
      </c>
      <c r="F12" s="62"/>
      <c r="G12" s="206"/>
      <c r="H12" s="206"/>
      <c r="I12" s="206"/>
    </row>
    <row r="13" s="200" customFormat="1" ht="34" customHeight="1" spans="1:9">
      <c r="A13" s="207"/>
      <c r="B13" s="21">
        <v>1.9</v>
      </c>
      <c r="C13" s="22" t="s">
        <v>288</v>
      </c>
      <c r="D13" s="21">
        <v>7</v>
      </c>
      <c r="E13" s="22" t="s">
        <v>289</v>
      </c>
      <c r="F13" s="62"/>
      <c r="G13" s="206"/>
      <c r="H13" s="206"/>
      <c r="I13" s="206"/>
    </row>
    <row r="14" s="200" customFormat="1" ht="34" customHeight="1" spans="1:9">
      <c r="A14" s="207"/>
      <c r="B14" s="42">
        <v>1.1</v>
      </c>
      <c r="C14" s="22" t="s">
        <v>290</v>
      </c>
      <c r="D14" s="21">
        <v>2</v>
      </c>
      <c r="E14" s="22" t="s">
        <v>291</v>
      </c>
      <c r="F14" s="62"/>
      <c r="G14" s="206"/>
      <c r="H14" s="206"/>
      <c r="I14" s="206"/>
    </row>
    <row r="15" s="200" customFormat="1" ht="34" customHeight="1" spans="1:9">
      <c r="A15" s="207"/>
      <c r="B15" s="42">
        <v>1.11</v>
      </c>
      <c r="C15" s="22" t="s">
        <v>292</v>
      </c>
      <c r="D15" s="21">
        <v>3</v>
      </c>
      <c r="E15" s="22" t="s">
        <v>293</v>
      </c>
      <c r="F15" s="62"/>
      <c r="G15" s="206"/>
      <c r="H15" s="206"/>
      <c r="I15" s="206"/>
    </row>
    <row r="16" s="200" customFormat="1" ht="34" customHeight="1" spans="1:9">
      <c r="A16" s="207"/>
      <c r="B16" s="42">
        <v>1.12</v>
      </c>
      <c r="C16" s="22" t="s">
        <v>294</v>
      </c>
      <c r="D16" s="21">
        <v>5</v>
      </c>
      <c r="E16" s="22" t="s">
        <v>295</v>
      </c>
      <c r="F16" s="62"/>
      <c r="G16" s="206"/>
      <c r="H16" s="206"/>
      <c r="I16" s="206"/>
    </row>
    <row r="17" s="200" customFormat="1" ht="34" customHeight="1" spans="1:9">
      <c r="A17" s="207"/>
      <c r="B17" s="42">
        <v>1.13</v>
      </c>
      <c r="C17" s="22" t="s">
        <v>296</v>
      </c>
      <c r="D17" s="21">
        <v>1</v>
      </c>
      <c r="E17" s="22" t="s">
        <v>297</v>
      </c>
      <c r="F17" s="62"/>
      <c r="G17" s="206"/>
      <c r="H17" s="206"/>
      <c r="I17" s="206"/>
    </row>
    <row r="18" s="200" customFormat="1" ht="34" customHeight="1" spans="1:9">
      <c r="A18" s="209"/>
      <c r="B18" s="14">
        <v>2</v>
      </c>
      <c r="C18" s="13" t="s">
        <v>298</v>
      </c>
      <c r="D18" s="14"/>
      <c r="E18" s="13"/>
      <c r="F18" s="62"/>
      <c r="G18" s="206"/>
      <c r="H18" s="206"/>
      <c r="I18" s="206"/>
    </row>
    <row r="19" s="200" customFormat="1" ht="34" customHeight="1" spans="1:9">
      <c r="A19" s="209"/>
      <c r="B19" s="21">
        <v>2.1</v>
      </c>
      <c r="C19" s="22" t="s">
        <v>299</v>
      </c>
      <c r="D19" s="32" t="s">
        <v>22</v>
      </c>
      <c r="E19" s="24"/>
      <c r="F19" s="62"/>
      <c r="G19" s="206"/>
      <c r="H19" s="206"/>
      <c r="I19" s="206"/>
    </row>
    <row r="20" s="200" customFormat="1" ht="34" customHeight="1" spans="1:9">
      <c r="A20" s="209"/>
      <c r="B20" s="21">
        <v>2.2</v>
      </c>
      <c r="C20" s="22" t="s">
        <v>300</v>
      </c>
      <c r="D20" s="55"/>
      <c r="E20" s="56"/>
      <c r="F20" s="62"/>
      <c r="G20" s="206"/>
      <c r="H20" s="206"/>
      <c r="I20" s="206"/>
    </row>
    <row r="21" s="200" customFormat="1" ht="34" customHeight="1" spans="1:9">
      <c r="A21" s="209"/>
      <c r="B21" s="21">
        <v>2.3</v>
      </c>
      <c r="C21" s="22" t="s">
        <v>301</v>
      </c>
      <c r="D21" s="27"/>
      <c r="E21" s="28"/>
      <c r="F21" s="62"/>
      <c r="G21" s="206"/>
      <c r="H21" s="206"/>
      <c r="I21" s="206"/>
    </row>
    <row r="22" s="200" customFormat="1" ht="34" customHeight="1" spans="1:9">
      <c r="A22" s="209"/>
      <c r="B22" s="14">
        <v>3</v>
      </c>
      <c r="C22" s="13" t="s">
        <v>302</v>
      </c>
      <c r="D22" s="14">
        <f>D25+D26</f>
        <v>2</v>
      </c>
      <c r="E22" s="13"/>
      <c r="F22" s="62"/>
      <c r="G22" s="206"/>
      <c r="H22" s="206"/>
      <c r="I22" s="206"/>
    </row>
    <row r="23" s="200" customFormat="1" ht="34" customHeight="1" spans="1:9">
      <c r="A23" s="209"/>
      <c r="B23" s="21">
        <v>3.1</v>
      </c>
      <c r="C23" s="22" t="s">
        <v>303</v>
      </c>
      <c r="D23" s="32" t="s">
        <v>22</v>
      </c>
      <c r="E23" s="24"/>
      <c r="F23" s="62"/>
      <c r="G23" s="206"/>
      <c r="H23" s="206"/>
      <c r="I23" s="206"/>
    </row>
    <row r="24" s="200" customFormat="1" ht="34" customHeight="1" spans="1:9">
      <c r="A24" s="209"/>
      <c r="B24" s="21">
        <v>3.2</v>
      </c>
      <c r="C24" s="22" t="s">
        <v>304</v>
      </c>
      <c r="D24" s="27"/>
      <c r="E24" s="28"/>
      <c r="F24" s="62"/>
      <c r="G24" s="206"/>
      <c r="H24" s="206"/>
      <c r="I24" s="206"/>
    </row>
    <row r="25" s="200" customFormat="1" ht="34" customHeight="1" spans="1:9">
      <c r="A25" s="209"/>
      <c r="B25" s="21">
        <v>3.3</v>
      </c>
      <c r="C25" s="22" t="s">
        <v>305</v>
      </c>
      <c r="D25" s="21">
        <v>1</v>
      </c>
      <c r="E25" s="22"/>
      <c r="F25" s="22"/>
      <c r="G25" s="206"/>
      <c r="H25" s="206"/>
      <c r="I25" s="206"/>
    </row>
    <row r="26" s="200" customFormat="1" ht="34" customHeight="1" spans="1:9">
      <c r="A26" s="142"/>
      <c r="B26" s="21">
        <v>3.4</v>
      </c>
      <c r="C26" s="22" t="s">
        <v>180</v>
      </c>
      <c r="D26" s="21">
        <v>1</v>
      </c>
      <c r="E26" s="22"/>
      <c r="F26" s="22"/>
      <c r="G26" s="206"/>
      <c r="H26" s="206"/>
      <c r="I26" s="206"/>
    </row>
    <row r="27" s="200" customFormat="1" ht="34" customHeight="1" spans="1:9">
      <c r="A27" s="16" t="s">
        <v>306</v>
      </c>
      <c r="B27" s="21">
        <v>4</v>
      </c>
      <c r="C27" s="13" t="s">
        <v>183</v>
      </c>
      <c r="D27" s="14">
        <f>SUM(D28:D33)</f>
        <v>5</v>
      </c>
      <c r="E27" s="13"/>
      <c r="F27" s="22"/>
      <c r="G27" s="206"/>
      <c r="H27" s="206"/>
      <c r="I27" s="206"/>
    </row>
    <row r="28" s="3" customFormat="1" ht="34" customHeight="1" spans="1:9">
      <c r="A28" s="20"/>
      <c r="B28" s="21">
        <v>4.1</v>
      </c>
      <c r="C28" s="62" t="s">
        <v>307</v>
      </c>
      <c r="D28" s="210" t="s">
        <v>22</v>
      </c>
      <c r="E28" s="211"/>
      <c r="F28" s="22"/>
      <c r="G28" s="206"/>
      <c r="H28" s="206"/>
      <c r="I28" s="206"/>
    </row>
    <row r="29" s="3" customFormat="1" ht="34" customHeight="1" spans="1:9">
      <c r="A29" s="20"/>
      <c r="B29" s="21">
        <v>4.2</v>
      </c>
      <c r="C29" s="62" t="s">
        <v>308</v>
      </c>
      <c r="D29" s="212"/>
      <c r="E29" s="213"/>
      <c r="F29" s="22"/>
      <c r="G29" s="206"/>
      <c r="H29" s="206"/>
      <c r="I29" s="206"/>
    </row>
    <row r="30" s="201" customFormat="1" ht="34" customHeight="1" spans="1:9">
      <c r="A30" s="20"/>
      <c r="B30" s="21">
        <v>4.3</v>
      </c>
      <c r="C30" s="22" t="s">
        <v>309</v>
      </c>
      <c r="D30" s="21">
        <v>2</v>
      </c>
      <c r="E30" s="22" t="s">
        <v>310</v>
      </c>
      <c r="F30" s="22"/>
      <c r="G30" s="82"/>
      <c r="H30" s="82"/>
      <c r="I30" s="82"/>
    </row>
    <row r="31" s="201" customFormat="1" ht="34" customHeight="1" spans="1:9">
      <c r="A31" s="20"/>
      <c r="B31" s="21">
        <v>4.4</v>
      </c>
      <c r="C31" s="22" t="s">
        <v>311</v>
      </c>
      <c r="D31" s="21">
        <v>1</v>
      </c>
      <c r="E31" s="22"/>
      <c r="F31" s="22"/>
      <c r="G31" s="82"/>
      <c r="H31" s="82"/>
      <c r="I31" s="82"/>
    </row>
    <row r="32" s="201" customFormat="1" ht="34" customHeight="1" spans="1:9">
      <c r="A32" s="20"/>
      <c r="B32" s="21">
        <v>4.5</v>
      </c>
      <c r="C32" s="22" t="s">
        <v>312</v>
      </c>
      <c r="D32" s="35" t="s">
        <v>22</v>
      </c>
      <c r="E32" s="214"/>
      <c r="F32" s="22"/>
      <c r="G32" s="82"/>
      <c r="H32" s="82"/>
      <c r="I32" s="82"/>
    </row>
    <row r="33" s="201" customFormat="1" ht="34" customHeight="1" spans="1:9">
      <c r="A33" s="41"/>
      <c r="B33" s="21">
        <v>4.6</v>
      </c>
      <c r="C33" s="22" t="s">
        <v>313</v>
      </c>
      <c r="D33" s="21">
        <v>2</v>
      </c>
      <c r="E33" s="22" t="s">
        <v>314</v>
      </c>
      <c r="F33" s="22"/>
      <c r="G33" s="82"/>
      <c r="H33" s="82"/>
      <c r="I33" s="82"/>
    </row>
    <row r="34" s="200" customFormat="1" ht="34" customHeight="1" spans="1:9">
      <c r="A34" s="41"/>
      <c r="B34" s="14">
        <v>5</v>
      </c>
      <c r="C34" s="13" t="s">
        <v>85</v>
      </c>
      <c r="D34" s="14">
        <f>SUM(D35:D40)</f>
        <v>7</v>
      </c>
      <c r="E34" s="13"/>
      <c r="F34" s="22"/>
      <c r="G34" s="206"/>
      <c r="H34" s="206"/>
      <c r="I34" s="206"/>
    </row>
    <row r="35" s="201" customFormat="1" ht="34" customHeight="1" spans="1:9">
      <c r="A35" s="41"/>
      <c r="B35" s="21">
        <v>5.1</v>
      </c>
      <c r="C35" s="62" t="s">
        <v>315</v>
      </c>
      <c r="D35" s="21">
        <v>1</v>
      </c>
      <c r="E35" s="22" t="s">
        <v>316</v>
      </c>
      <c r="F35" s="22"/>
      <c r="G35" s="82"/>
      <c r="H35" s="82"/>
      <c r="I35" s="82"/>
    </row>
    <row r="36" s="201" customFormat="1" ht="34" customHeight="1" spans="1:9">
      <c r="A36" s="41"/>
      <c r="B36" s="21">
        <v>5.2</v>
      </c>
      <c r="C36" s="62" t="s">
        <v>317</v>
      </c>
      <c r="D36" s="21">
        <v>1</v>
      </c>
      <c r="E36" s="22" t="s">
        <v>316</v>
      </c>
      <c r="F36" s="22"/>
      <c r="G36" s="82"/>
      <c r="H36" s="82"/>
      <c r="I36" s="82"/>
    </row>
    <row r="37" s="200" customFormat="1" ht="34" customHeight="1" spans="1:9">
      <c r="A37" s="41"/>
      <c r="B37" s="21">
        <v>5.3</v>
      </c>
      <c r="C37" s="22" t="s">
        <v>318</v>
      </c>
      <c r="D37" s="21">
        <v>1</v>
      </c>
      <c r="E37" s="22" t="s">
        <v>316</v>
      </c>
      <c r="F37" s="22"/>
      <c r="G37" s="206"/>
      <c r="H37" s="206"/>
      <c r="I37" s="206"/>
    </row>
    <row r="38" s="200" customFormat="1" ht="34" customHeight="1" spans="1:9">
      <c r="A38" s="41"/>
      <c r="B38" s="21">
        <v>5.4</v>
      </c>
      <c r="C38" s="22" t="s">
        <v>319</v>
      </c>
      <c r="D38" s="21">
        <v>2</v>
      </c>
      <c r="E38" s="22" t="s">
        <v>320</v>
      </c>
      <c r="F38" s="62"/>
      <c r="G38" s="206"/>
      <c r="H38" s="206"/>
      <c r="I38" s="206"/>
    </row>
    <row r="39" s="200" customFormat="1" ht="34" customHeight="1" spans="1:9">
      <c r="A39" s="41"/>
      <c r="B39" s="21">
        <v>5.5</v>
      </c>
      <c r="C39" s="22" t="s">
        <v>321</v>
      </c>
      <c r="D39" s="21">
        <v>1</v>
      </c>
      <c r="E39" s="22" t="s">
        <v>322</v>
      </c>
      <c r="F39" s="62"/>
      <c r="G39" s="206"/>
      <c r="H39" s="206"/>
      <c r="I39" s="206"/>
    </row>
    <row r="40" s="200" customFormat="1" ht="34" customHeight="1" spans="1:9">
      <c r="A40" s="44"/>
      <c r="B40" s="21">
        <v>5.6</v>
      </c>
      <c r="C40" s="22" t="s">
        <v>323</v>
      </c>
      <c r="D40" s="21">
        <v>1</v>
      </c>
      <c r="E40" s="22" t="s">
        <v>322</v>
      </c>
      <c r="F40" s="62"/>
      <c r="G40" s="206"/>
      <c r="H40" s="206"/>
      <c r="I40" s="206"/>
    </row>
    <row r="41" s="1" customFormat="1" ht="34" customHeight="1" spans="1:9">
      <c r="A41" s="16" t="s">
        <v>324</v>
      </c>
      <c r="B41" s="17">
        <v>6</v>
      </c>
      <c r="C41" s="13" t="s">
        <v>325</v>
      </c>
      <c r="D41" s="14">
        <f>SUM(D42:D43)</f>
        <v>14</v>
      </c>
      <c r="E41" s="13"/>
      <c r="F41" s="97"/>
      <c r="G41" s="215"/>
      <c r="H41" s="215"/>
      <c r="I41" s="215"/>
    </row>
    <row r="42" s="201" customFormat="1" ht="34" customHeight="1" spans="1:9">
      <c r="A42" s="20"/>
      <c r="B42" s="61">
        <v>6.1</v>
      </c>
      <c r="C42" s="22" t="s">
        <v>326</v>
      </c>
      <c r="D42" s="21">
        <v>2</v>
      </c>
      <c r="E42" s="22" t="s">
        <v>327</v>
      </c>
      <c r="F42" s="62"/>
      <c r="G42" s="82"/>
      <c r="H42" s="82"/>
      <c r="I42" s="82"/>
    </row>
    <row r="43" s="201" customFormat="1" ht="58" customHeight="1" spans="1:9">
      <c r="A43" s="20"/>
      <c r="B43" s="61">
        <v>6.2</v>
      </c>
      <c r="C43" s="22" t="s">
        <v>328</v>
      </c>
      <c r="D43" s="21">
        <v>12</v>
      </c>
      <c r="E43" s="22" t="s">
        <v>329</v>
      </c>
      <c r="F43" s="62"/>
      <c r="G43" s="82"/>
      <c r="H43" s="82"/>
      <c r="I43" s="82"/>
    </row>
    <row r="44" s="200" customFormat="1" ht="34" customHeight="1" spans="1:9">
      <c r="A44" s="20"/>
      <c r="B44" s="14">
        <v>7</v>
      </c>
      <c r="C44" s="13" t="s">
        <v>330</v>
      </c>
      <c r="D44" s="14">
        <f>SUM(D45:D50)</f>
        <v>14</v>
      </c>
      <c r="E44" s="13"/>
      <c r="F44" s="22"/>
      <c r="G44" s="206"/>
      <c r="H44" s="206"/>
      <c r="I44" s="206"/>
    </row>
    <row r="45" s="200" customFormat="1" ht="34" customHeight="1" spans="1:9">
      <c r="A45" s="20"/>
      <c r="B45" s="21">
        <v>7.1</v>
      </c>
      <c r="C45" s="22" t="s">
        <v>331</v>
      </c>
      <c r="D45" s="35" t="s">
        <v>22</v>
      </c>
      <c r="E45" s="214"/>
      <c r="F45" s="22"/>
      <c r="G45" s="206"/>
      <c r="H45" s="206"/>
      <c r="I45" s="206"/>
    </row>
    <row r="46" s="200" customFormat="1" ht="34" customHeight="1" spans="1:9">
      <c r="A46" s="20"/>
      <c r="B46" s="21">
        <v>7.2</v>
      </c>
      <c r="C46" s="22" t="s">
        <v>332</v>
      </c>
      <c r="D46" s="21">
        <v>3</v>
      </c>
      <c r="E46" s="22" t="s">
        <v>333</v>
      </c>
      <c r="F46" s="22"/>
      <c r="G46" s="206"/>
      <c r="H46" s="206"/>
      <c r="I46" s="206"/>
    </row>
    <row r="47" s="200" customFormat="1" ht="34" customHeight="1" spans="1:9">
      <c r="A47" s="41"/>
      <c r="B47" s="21">
        <v>7.3</v>
      </c>
      <c r="C47" s="22" t="s">
        <v>334</v>
      </c>
      <c r="D47" s="21">
        <v>6</v>
      </c>
      <c r="E47" s="22" t="s">
        <v>335</v>
      </c>
      <c r="F47" s="22"/>
      <c r="G47" s="206"/>
      <c r="H47" s="206"/>
      <c r="I47" s="206"/>
    </row>
    <row r="48" s="200" customFormat="1" ht="34" customHeight="1" spans="1:9">
      <c r="A48" s="41"/>
      <c r="B48" s="21">
        <v>7.4</v>
      </c>
      <c r="C48" s="22" t="s">
        <v>336</v>
      </c>
      <c r="D48" s="21">
        <v>1</v>
      </c>
      <c r="E48" s="22" t="s">
        <v>337</v>
      </c>
      <c r="F48" s="22"/>
      <c r="G48" s="206"/>
      <c r="H48" s="206"/>
      <c r="I48" s="206"/>
    </row>
    <row r="49" s="200" customFormat="1" ht="34" customHeight="1" spans="1:9">
      <c r="A49" s="41"/>
      <c r="B49" s="21">
        <v>7.5</v>
      </c>
      <c r="C49" s="22" t="s">
        <v>338</v>
      </c>
      <c r="D49" s="21">
        <v>3</v>
      </c>
      <c r="E49" s="22" t="s">
        <v>339</v>
      </c>
      <c r="F49" s="62"/>
      <c r="G49" s="206"/>
      <c r="H49" s="206"/>
      <c r="I49" s="206"/>
    </row>
    <row r="50" s="200" customFormat="1" ht="34" customHeight="1" spans="1:9">
      <c r="A50" s="44"/>
      <c r="B50" s="21">
        <v>7.6</v>
      </c>
      <c r="C50" s="22" t="s">
        <v>340</v>
      </c>
      <c r="D50" s="21">
        <v>1</v>
      </c>
      <c r="E50" s="22" t="s">
        <v>341</v>
      </c>
      <c r="F50" s="62"/>
      <c r="G50" s="206"/>
      <c r="H50" s="206"/>
      <c r="I50" s="206"/>
    </row>
    <row r="51" s="200" customFormat="1" ht="56" customHeight="1" spans="1:9">
      <c r="A51" s="14" t="s">
        <v>342</v>
      </c>
      <c r="B51" s="14">
        <v>8</v>
      </c>
      <c r="C51" s="13" t="s">
        <v>343</v>
      </c>
      <c r="D51" s="21">
        <v>6</v>
      </c>
      <c r="E51" s="22" t="s">
        <v>344</v>
      </c>
      <c r="F51" s="62"/>
      <c r="G51" s="206"/>
      <c r="H51" s="206"/>
      <c r="I51" s="206"/>
    </row>
    <row r="52" s="200" customFormat="1" ht="34" customHeight="1" spans="1:9">
      <c r="A52" s="13" t="s">
        <v>130</v>
      </c>
      <c r="B52" s="21"/>
      <c r="C52" s="22"/>
      <c r="D52" s="21">
        <f>D4+D41+D18+D22+D27+D34+D44+D51</f>
        <v>100</v>
      </c>
      <c r="E52" s="22"/>
      <c r="F52" s="62"/>
      <c r="G52" s="206"/>
      <c r="H52" s="206"/>
      <c r="I52" s="206"/>
    </row>
    <row r="53" ht="42" customHeight="1" spans="1:9">
      <c r="A53" s="99" t="s">
        <v>131</v>
      </c>
      <c r="B53" s="17">
        <v>9</v>
      </c>
      <c r="C53" s="97" t="s">
        <v>132</v>
      </c>
      <c r="D53" s="14" t="s">
        <v>133</v>
      </c>
      <c r="E53" s="97" t="s">
        <v>262</v>
      </c>
      <c r="F53" s="62"/>
      <c r="G53" s="3"/>
      <c r="H53" s="3"/>
      <c r="I53" s="3"/>
    </row>
    <row r="54" ht="43" customHeight="1" spans="1:9">
      <c r="A54" s="100"/>
      <c r="B54" s="61">
        <v>9.1</v>
      </c>
      <c r="C54" s="62" t="s">
        <v>345</v>
      </c>
      <c r="D54" s="61">
        <v>6</v>
      </c>
      <c r="E54" s="62" t="s">
        <v>346</v>
      </c>
      <c r="F54" s="62"/>
      <c r="G54" s="216"/>
      <c r="H54" s="216"/>
      <c r="I54" s="216"/>
    </row>
    <row r="55" ht="43" customHeight="1" spans="1:6">
      <c r="A55" s="100"/>
      <c r="B55" s="61">
        <v>9.2</v>
      </c>
      <c r="C55" s="62" t="s">
        <v>347</v>
      </c>
      <c r="D55" s="61">
        <v>6</v>
      </c>
      <c r="E55" s="62" t="s">
        <v>346</v>
      </c>
      <c r="F55" s="62"/>
    </row>
    <row r="56" ht="43" customHeight="1" spans="1:6">
      <c r="A56" s="101"/>
      <c r="B56" s="61">
        <v>9.3</v>
      </c>
      <c r="C56" s="62" t="s">
        <v>348</v>
      </c>
      <c r="D56" s="61">
        <v>8</v>
      </c>
      <c r="E56" s="62" t="s">
        <v>349</v>
      </c>
      <c r="F56" s="62"/>
    </row>
    <row r="57" ht="39" customHeight="1" spans="1:6">
      <c r="A57" s="143" t="s">
        <v>130</v>
      </c>
      <c r="B57" s="144"/>
      <c r="C57" s="145"/>
      <c r="D57" s="146"/>
      <c r="E57" s="147"/>
      <c r="F57" s="145"/>
    </row>
  </sheetData>
  <mergeCells count="12">
    <mergeCell ref="A1:F1"/>
    <mergeCell ref="A2:F2"/>
    <mergeCell ref="D32:E32"/>
    <mergeCell ref="D45:E45"/>
    <mergeCell ref="A4:A26"/>
    <mergeCell ref="A27:A40"/>
    <mergeCell ref="A41:A50"/>
    <mergeCell ref="A53:A56"/>
    <mergeCell ref="D5:E7"/>
    <mergeCell ref="D19:E21"/>
    <mergeCell ref="D28:E29"/>
    <mergeCell ref="D23:E24"/>
  </mergeCells>
  <pageMargins left="0.668055555555556" right="0.668055555555556" top="0.707638888888889" bottom="0.590277777777778" header="0.297916666666667" footer="0.2"/>
  <pageSetup paperSize="9" orientation="landscape"/>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0"/>
  <sheetViews>
    <sheetView view="pageBreakPreview" zoomScaleNormal="102" zoomScaleSheetLayoutView="100" workbookViewId="0">
      <selection activeCell="D20" sqref="D20:E23"/>
    </sheetView>
  </sheetViews>
  <sheetFormatPr defaultColWidth="9" defaultRowHeight="14.25"/>
  <cols>
    <col min="1" max="1" width="5.83333333333333" style="152" customWidth="1"/>
    <col min="2" max="2" width="6.16666666666667" style="152" customWidth="1"/>
    <col min="3" max="3" width="56.1666666666667" style="152" customWidth="1"/>
    <col min="4" max="4" width="6.5" style="152" customWidth="1"/>
    <col min="5" max="5" width="41.5" style="152" customWidth="1"/>
    <col min="6" max="6" width="7.33333333333333" style="152" customWidth="1"/>
    <col min="7" max="16384" width="9" style="152"/>
  </cols>
  <sheetData>
    <row r="1" s="8" customFormat="1" ht="27" customHeight="1" spans="1:6">
      <c r="A1" s="9" t="s">
        <v>350</v>
      </c>
      <c r="B1" s="9"/>
      <c r="C1" s="9"/>
      <c r="D1" s="9"/>
      <c r="E1" s="9"/>
      <c r="F1" s="9"/>
    </row>
    <row r="2" s="148" customFormat="1" ht="27" customHeight="1" spans="1:6">
      <c r="A2" s="153" t="s">
        <v>351</v>
      </c>
      <c r="B2" s="154"/>
      <c r="C2" s="155"/>
      <c r="D2" s="154"/>
      <c r="E2" s="156" t="s">
        <v>352</v>
      </c>
      <c r="F2" s="156"/>
    </row>
    <row r="3" s="149" customFormat="1" ht="27" customHeight="1" spans="1:6">
      <c r="A3" s="157" t="s">
        <v>353</v>
      </c>
      <c r="B3" s="158" t="s">
        <v>13</v>
      </c>
      <c r="C3" s="158" t="s">
        <v>14</v>
      </c>
      <c r="D3" s="158" t="s">
        <v>15</v>
      </c>
      <c r="E3" s="158" t="s">
        <v>16</v>
      </c>
      <c r="F3" s="158" t="s">
        <v>17</v>
      </c>
    </row>
    <row r="4" s="150" customFormat="1" ht="27" customHeight="1" spans="1:6">
      <c r="A4" s="159" t="s">
        <v>354</v>
      </c>
      <c r="B4" s="158">
        <v>1</v>
      </c>
      <c r="C4" s="160" t="s">
        <v>73</v>
      </c>
      <c r="D4" s="158">
        <f>SUM(D6:D13)</f>
        <v>25</v>
      </c>
      <c r="E4" s="158" t="s">
        <v>355</v>
      </c>
      <c r="F4" s="161"/>
    </row>
    <row r="5" s="151" customFormat="1" ht="33" customHeight="1" spans="1:6">
      <c r="A5" s="162"/>
      <c r="B5" s="92">
        <v>1.1</v>
      </c>
      <c r="C5" s="147" t="s">
        <v>356</v>
      </c>
      <c r="D5" s="163" t="s">
        <v>22</v>
      </c>
      <c r="E5" s="164"/>
      <c r="F5" s="165"/>
    </row>
    <row r="6" s="151" customFormat="1" ht="32" customHeight="1" spans="1:6">
      <c r="A6" s="162"/>
      <c r="B6" s="92">
        <v>1.2</v>
      </c>
      <c r="C6" s="166" t="s">
        <v>357</v>
      </c>
      <c r="D6" s="92">
        <v>4</v>
      </c>
      <c r="E6" s="166" t="s">
        <v>358</v>
      </c>
      <c r="F6" s="165"/>
    </row>
    <row r="7" s="151" customFormat="1" ht="27" customHeight="1" spans="1:6">
      <c r="A7" s="162"/>
      <c r="B7" s="92">
        <v>1.3</v>
      </c>
      <c r="C7" s="166" t="s">
        <v>359</v>
      </c>
      <c r="D7" s="92">
        <v>2</v>
      </c>
      <c r="E7" s="167" t="s">
        <v>360</v>
      </c>
      <c r="F7" s="165"/>
    </row>
    <row r="8" s="151" customFormat="1" ht="27" customHeight="1" spans="1:6">
      <c r="A8" s="162"/>
      <c r="B8" s="92">
        <v>1.4</v>
      </c>
      <c r="C8" s="147" t="s">
        <v>361</v>
      </c>
      <c r="D8" s="92">
        <v>3</v>
      </c>
      <c r="E8" s="168"/>
      <c r="F8" s="165"/>
    </row>
    <row r="9" s="151" customFormat="1" ht="27" customHeight="1" spans="1:6">
      <c r="A9" s="162"/>
      <c r="B9" s="92">
        <v>1.5</v>
      </c>
      <c r="C9" s="147" t="s">
        <v>362</v>
      </c>
      <c r="D9" s="92">
        <v>3</v>
      </c>
      <c r="E9" s="168"/>
      <c r="F9" s="165"/>
    </row>
    <row r="10" s="151" customFormat="1" ht="27" customHeight="1" spans="1:6">
      <c r="A10" s="162"/>
      <c r="B10" s="92">
        <v>1.6</v>
      </c>
      <c r="C10" s="147" t="s">
        <v>363</v>
      </c>
      <c r="D10" s="92">
        <v>3</v>
      </c>
      <c r="E10" s="168"/>
      <c r="F10" s="165"/>
    </row>
    <row r="11" s="151" customFormat="1" ht="27" customHeight="1" spans="1:6">
      <c r="A11" s="162"/>
      <c r="B11" s="92">
        <v>1.7</v>
      </c>
      <c r="C11" s="147" t="s">
        <v>364</v>
      </c>
      <c r="D11" s="92">
        <v>3</v>
      </c>
      <c r="E11" s="168"/>
      <c r="F11" s="165"/>
    </row>
    <row r="12" s="151" customFormat="1" ht="34" customHeight="1" spans="1:6">
      <c r="A12" s="162"/>
      <c r="B12" s="92">
        <v>1.8</v>
      </c>
      <c r="C12" s="147" t="s">
        <v>365</v>
      </c>
      <c r="D12" s="92">
        <v>5</v>
      </c>
      <c r="E12" s="169"/>
      <c r="F12" s="165"/>
    </row>
    <row r="13" s="151" customFormat="1" ht="27" customHeight="1" spans="1:6">
      <c r="A13" s="162"/>
      <c r="B13" s="170">
        <v>1.9</v>
      </c>
      <c r="C13" s="171" t="s">
        <v>366</v>
      </c>
      <c r="D13" s="92">
        <v>2</v>
      </c>
      <c r="E13" s="172" t="s">
        <v>367</v>
      </c>
      <c r="F13" s="165"/>
    </row>
    <row r="14" s="150" customFormat="1" ht="27" customHeight="1" spans="1:6">
      <c r="A14" s="162"/>
      <c r="B14" s="158">
        <v>2</v>
      </c>
      <c r="C14" s="160" t="s">
        <v>298</v>
      </c>
      <c r="D14" s="158">
        <f>D18</f>
        <v>2</v>
      </c>
      <c r="E14" s="158" t="s">
        <v>368</v>
      </c>
      <c r="F14" s="161"/>
    </row>
    <row r="15" s="151" customFormat="1" ht="27" customHeight="1" spans="1:6">
      <c r="A15" s="162"/>
      <c r="B15" s="92">
        <v>2.1</v>
      </c>
      <c r="C15" s="166" t="s">
        <v>369</v>
      </c>
      <c r="D15" s="173" t="s">
        <v>22</v>
      </c>
      <c r="E15" s="48"/>
      <c r="F15" s="165"/>
    </row>
    <row r="16" s="151" customFormat="1" ht="27" customHeight="1" spans="1:6">
      <c r="A16" s="162"/>
      <c r="B16" s="92">
        <v>2.2</v>
      </c>
      <c r="C16" s="166" t="s">
        <v>370</v>
      </c>
      <c r="D16" s="49"/>
      <c r="E16" s="50"/>
      <c r="F16" s="165"/>
    </row>
    <row r="17" s="151" customFormat="1" ht="27" customHeight="1" spans="1:6">
      <c r="A17" s="162"/>
      <c r="B17" s="92">
        <v>2.3</v>
      </c>
      <c r="C17" s="166" t="s">
        <v>371</v>
      </c>
      <c r="D17" s="51"/>
      <c r="E17" s="52"/>
      <c r="F17" s="165"/>
    </row>
    <row r="18" s="151" customFormat="1" ht="27" customHeight="1" spans="1:6">
      <c r="A18" s="162"/>
      <c r="B18" s="92">
        <v>2.4</v>
      </c>
      <c r="C18" s="166" t="s">
        <v>372</v>
      </c>
      <c r="D18" s="92">
        <v>2</v>
      </c>
      <c r="E18" s="174" t="s">
        <v>373</v>
      </c>
      <c r="F18" s="165"/>
    </row>
    <row r="19" s="150" customFormat="1" ht="27" customHeight="1" spans="1:6">
      <c r="A19" s="162"/>
      <c r="B19" s="158">
        <v>3</v>
      </c>
      <c r="C19" s="160" t="s">
        <v>302</v>
      </c>
      <c r="D19" s="158">
        <f>D24+D25+D26</f>
        <v>9</v>
      </c>
      <c r="E19" s="158" t="s">
        <v>368</v>
      </c>
      <c r="F19" s="161"/>
    </row>
    <row r="20" s="151" customFormat="1" ht="27" customHeight="1" spans="1:6">
      <c r="A20" s="162"/>
      <c r="B20" s="92">
        <v>3.1</v>
      </c>
      <c r="C20" s="166" t="s">
        <v>374</v>
      </c>
      <c r="D20" s="173" t="s">
        <v>22</v>
      </c>
      <c r="E20" s="48"/>
      <c r="F20" s="165"/>
    </row>
    <row r="21" s="151" customFormat="1" ht="27" customHeight="1" spans="1:6">
      <c r="A21" s="162"/>
      <c r="B21" s="92">
        <v>3.2</v>
      </c>
      <c r="C21" s="166" t="s">
        <v>375</v>
      </c>
      <c r="D21" s="49"/>
      <c r="E21" s="50"/>
      <c r="F21" s="165"/>
    </row>
    <row r="22" s="151" customFormat="1" ht="27" customHeight="1" spans="1:6">
      <c r="A22" s="162"/>
      <c r="B22" s="92">
        <v>3.3</v>
      </c>
      <c r="C22" s="166" t="s">
        <v>376</v>
      </c>
      <c r="D22" s="49"/>
      <c r="E22" s="50"/>
      <c r="F22" s="165"/>
    </row>
    <row r="23" s="151" customFormat="1" ht="27" customHeight="1" spans="1:6">
      <c r="A23" s="162"/>
      <c r="B23" s="92">
        <v>3.4</v>
      </c>
      <c r="C23" s="166" t="s">
        <v>377</v>
      </c>
      <c r="D23" s="51"/>
      <c r="E23" s="52"/>
      <c r="F23" s="165"/>
    </row>
    <row r="24" s="151" customFormat="1" ht="27" customHeight="1" spans="1:6">
      <c r="A24" s="162"/>
      <c r="B24" s="92">
        <v>3.5</v>
      </c>
      <c r="C24" s="166" t="s">
        <v>378</v>
      </c>
      <c r="D24" s="92">
        <v>4</v>
      </c>
      <c r="E24" s="166" t="s">
        <v>379</v>
      </c>
      <c r="F24" s="165"/>
    </row>
    <row r="25" s="151" customFormat="1" ht="31" customHeight="1" spans="1:6">
      <c r="A25" s="162"/>
      <c r="B25" s="92">
        <v>3.6</v>
      </c>
      <c r="C25" s="166" t="s">
        <v>380</v>
      </c>
      <c r="D25" s="92">
        <v>3</v>
      </c>
      <c r="E25" s="166" t="s">
        <v>381</v>
      </c>
      <c r="F25" s="165"/>
    </row>
    <row r="26" s="151" customFormat="1" ht="27" customHeight="1" spans="1:6">
      <c r="A26" s="175"/>
      <c r="B26" s="92">
        <v>3.7</v>
      </c>
      <c r="C26" s="166" t="s">
        <v>180</v>
      </c>
      <c r="D26" s="92">
        <v>2</v>
      </c>
      <c r="E26" s="166" t="s">
        <v>382</v>
      </c>
      <c r="F26" s="165"/>
    </row>
    <row r="27" s="151" customFormat="1" ht="28" customHeight="1" spans="1:6">
      <c r="A27" s="159" t="s">
        <v>182</v>
      </c>
      <c r="B27" s="176">
        <v>4</v>
      </c>
      <c r="C27" s="160" t="s">
        <v>183</v>
      </c>
      <c r="D27" s="158" t="e">
        <f>D28+D29+D30</f>
        <v>#VALUE!</v>
      </c>
      <c r="E27" s="176" t="s">
        <v>383</v>
      </c>
      <c r="F27" s="165"/>
    </row>
    <row r="28" s="151" customFormat="1" ht="30" customHeight="1" spans="1:6">
      <c r="A28" s="162"/>
      <c r="B28" s="170">
        <v>4.1</v>
      </c>
      <c r="C28" s="172" t="s">
        <v>384</v>
      </c>
      <c r="D28" s="92">
        <v>2</v>
      </c>
      <c r="E28" s="166" t="s">
        <v>385</v>
      </c>
      <c r="F28" s="165"/>
    </row>
    <row r="29" s="151" customFormat="1" ht="59" customHeight="1" spans="1:6">
      <c r="A29" s="162"/>
      <c r="B29" s="170">
        <v>4.2</v>
      </c>
      <c r="C29" s="22" t="s">
        <v>386</v>
      </c>
      <c r="D29" s="92">
        <v>6</v>
      </c>
      <c r="E29" s="166" t="s">
        <v>387</v>
      </c>
      <c r="F29" s="165"/>
    </row>
    <row r="30" s="151" customFormat="1" ht="33" customHeight="1" spans="1:6">
      <c r="A30" s="162"/>
      <c r="B30" s="177">
        <v>4.3</v>
      </c>
      <c r="C30" s="62" t="s">
        <v>388</v>
      </c>
      <c r="D30" s="178" t="s">
        <v>22</v>
      </c>
      <c r="E30" s="179" t="s">
        <v>389</v>
      </c>
      <c r="F30" s="165"/>
    </row>
    <row r="31" s="150" customFormat="1" ht="27" customHeight="1" spans="1:6">
      <c r="A31" s="162"/>
      <c r="B31" s="176">
        <v>5</v>
      </c>
      <c r="C31" s="160" t="s">
        <v>85</v>
      </c>
      <c r="D31" s="158">
        <f>SUM(D32:D41)</f>
        <v>20</v>
      </c>
      <c r="E31" s="176" t="s">
        <v>390</v>
      </c>
      <c r="F31" s="161"/>
    </row>
    <row r="32" s="151" customFormat="1" ht="35" customHeight="1" spans="1:6">
      <c r="A32" s="162"/>
      <c r="B32" s="170">
        <v>5.1</v>
      </c>
      <c r="C32" s="172" t="s">
        <v>391</v>
      </c>
      <c r="D32" s="92">
        <v>2</v>
      </c>
      <c r="E32" s="180" t="s">
        <v>392</v>
      </c>
      <c r="F32" s="165"/>
    </row>
    <row r="33" s="151" customFormat="1" ht="34" customHeight="1" spans="1:6">
      <c r="A33" s="162"/>
      <c r="B33" s="170">
        <v>5.2</v>
      </c>
      <c r="C33" s="166" t="s">
        <v>393</v>
      </c>
      <c r="D33" s="92">
        <v>2</v>
      </c>
      <c r="E33" s="180" t="s">
        <v>392</v>
      </c>
      <c r="F33" s="165"/>
    </row>
    <row r="34" s="151" customFormat="1" ht="34" customHeight="1" spans="1:6">
      <c r="A34" s="162"/>
      <c r="B34" s="170">
        <v>5.3</v>
      </c>
      <c r="C34" s="166" t="s">
        <v>394</v>
      </c>
      <c r="D34" s="92">
        <v>2</v>
      </c>
      <c r="E34" s="172" t="s">
        <v>395</v>
      </c>
      <c r="F34" s="165"/>
    </row>
    <row r="35" s="151" customFormat="1" ht="32" customHeight="1" spans="1:6">
      <c r="A35" s="162"/>
      <c r="B35" s="170">
        <v>5.4</v>
      </c>
      <c r="C35" s="166" t="s">
        <v>396</v>
      </c>
      <c r="D35" s="92">
        <v>2</v>
      </c>
      <c r="E35" s="172"/>
      <c r="F35" s="165"/>
    </row>
    <row r="36" s="151" customFormat="1" ht="30" customHeight="1" spans="1:6">
      <c r="A36" s="162"/>
      <c r="B36" s="170">
        <v>5.5</v>
      </c>
      <c r="C36" s="166" t="s">
        <v>397</v>
      </c>
      <c r="D36" s="92">
        <v>2</v>
      </c>
      <c r="E36" s="172"/>
      <c r="F36" s="165"/>
    </row>
    <row r="37" s="151" customFormat="1" ht="31" customHeight="1" spans="1:6">
      <c r="A37" s="162"/>
      <c r="B37" s="170">
        <v>5.6</v>
      </c>
      <c r="C37" s="166" t="s">
        <v>398</v>
      </c>
      <c r="D37" s="92">
        <v>2</v>
      </c>
      <c r="E37" s="172"/>
      <c r="F37" s="165"/>
    </row>
    <row r="38" s="151" customFormat="1" ht="30" customHeight="1" spans="1:6">
      <c r="A38" s="162"/>
      <c r="B38" s="170">
        <v>5.7</v>
      </c>
      <c r="C38" s="172" t="s">
        <v>399</v>
      </c>
      <c r="D38" s="92">
        <v>2</v>
      </c>
      <c r="E38" s="172" t="s">
        <v>400</v>
      </c>
      <c r="F38" s="165"/>
    </row>
    <row r="39" s="151" customFormat="1" ht="34" customHeight="1" spans="1:6">
      <c r="A39" s="162"/>
      <c r="B39" s="170">
        <v>5.8</v>
      </c>
      <c r="C39" s="166" t="s">
        <v>401</v>
      </c>
      <c r="D39" s="92">
        <v>2</v>
      </c>
      <c r="E39" s="167" t="s">
        <v>395</v>
      </c>
      <c r="F39" s="165"/>
    </row>
    <row r="40" s="151" customFormat="1" ht="29" customHeight="1" spans="1:6">
      <c r="A40" s="162"/>
      <c r="B40" s="170">
        <v>5.9</v>
      </c>
      <c r="C40" s="166" t="s">
        <v>402</v>
      </c>
      <c r="D40" s="92">
        <v>2</v>
      </c>
      <c r="E40" s="181"/>
      <c r="F40" s="165"/>
    </row>
    <row r="41" s="151" customFormat="1" ht="37" customHeight="1" spans="1:6">
      <c r="A41" s="175"/>
      <c r="B41" s="182">
        <v>5.1</v>
      </c>
      <c r="C41" s="172" t="s">
        <v>403</v>
      </c>
      <c r="D41" s="92">
        <v>2</v>
      </c>
      <c r="E41" s="172" t="s">
        <v>404</v>
      </c>
      <c r="F41" s="165"/>
    </row>
    <row r="42" s="150" customFormat="1" ht="27" customHeight="1" spans="1:6">
      <c r="A42" s="159" t="s">
        <v>405</v>
      </c>
      <c r="B42" s="158">
        <v>6</v>
      </c>
      <c r="C42" s="183" t="s">
        <v>325</v>
      </c>
      <c r="D42" s="158">
        <f>SUM(D43:D46)</f>
        <v>16</v>
      </c>
      <c r="E42" s="158" t="s">
        <v>383</v>
      </c>
      <c r="F42" s="161"/>
    </row>
    <row r="43" s="151" customFormat="1" ht="27" customHeight="1" spans="1:6">
      <c r="A43" s="162"/>
      <c r="B43" s="92">
        <v>6.1</v>
      </c>
      <c r="C43" s="166" t="s">
        <v>406</v>
      </c>
      <c r="D43" s="92">
        <v>5</v>
      </c>
      <c r="E43" s="166" t="s">
        <v>407</v>
      </c>
      <c r="F43" s="165"/>
    </row>
    <row r="44" s="151" customFormat="1" ht="27" customHeight="1" spans="1:6">
      <c r="A44" s="162"/>
      <c r="B44" s="92">
        <v>6.2</v>
      </c>
      <c r="C44" s="166" t="s">
        <v>408</v>
      </c>
      <c r="D44" s="92">
        <v>3</v>
      </c>
      <c r="E44" s="166" t="s">
        <v>409</v>
      </c>
      <c r="F44" s="165"/>
    </row>
    <row r="45" s="151" customFormat="1" ht="64.5" customHeight="1" spans="1:6">
      <c r="A45" s="162"/>
      <c r="B45" s="92">
        <v>6.3</v>
      </c>
      <c r="C45" s="174" t="s">
        <v>410</v>
      </c>
      <c r="D45" s="92">
        <v>4</v>
      </c>
      <c r="E45" s="166" t="s">
        <v>411</v>
      </c>
      <c r="F45" s="165"/>
    </row>
    <row r="46" s="151" customFormat="1" ht="27" customHeight="1" spans="1:6">
      <c r="A46" s="162"/>
      <c r="B46" s="92">
        <v>6.4</v>
      </c>
      <c r="C46" s="166" t="s">
        <v>412</v>
      </c>
      <c r="D46" s="92">
        <v>4</v>
      </c>
      <c r="E46" s="166" t="s">
        <v>413</v>
      </c>
      <c r="F46" s="165"/>
    </row>
    <row r="47" s="150" customFormat="1" ht="27" customHeight="1" spans="1:6">
      <c r="A47" s="162"/>
      <c r="B47" s="158">
        <v>7</v>
      </c>
      <c r="C47" s="183" t="s">
        <v>330</v>
      </c>
      <c r="D47" s="158">
        <f>SUM(D48:D55)</f>
        <v>20</v>
      </c>
      <c r="E47" s="158" t="s">
        <v>383</v>
      </c>
      <c r="F47" s="161"/>
    </row>
    <row r="48" s="151" customFormat="1" ht="27" customHeight="1" spans="1:6">
      <c r="A48" s="162"/>
      <c r="B48" s="92">
        <v>7.1</v>
      </c>
      <c r="C48" s="166" t="s">
        <v>414</v>
      </c>
      <c r="D48" s="92">
        <v>3</v>
      </c>
      <c r="E48" s="166" t="s">
        <v>415</v>
      </c>
      <c r="F48" s="165"/>
    </row>
    <row r="49" s="151" customFormat="1" ht="27" customHeight="1" spans="1:6">
      <c r="A49" s="162"/>
      <c r="B49" s="184">
        <v>7.2</v>
      </c>
      <c r="C49" s="166" t="s">
        <v>416</v>
      </c>
      <c r="D49" s="92">
        <v>2</v>
      </c>
      <c r="E49" s="166" t="s">
        <v>417</v>
      </c>
      <c r="F49" s="165"/>
    </row>
    <row r="50" s="151" customFormat="1" ht="27" customHeight="1" spans="1:6">
      <c r="A50" s="162"/>
      <c r="B50" s="184">
        <v>7.3</v>
      </c>
      <c r="C50" s="166" t="s">
        <v>418</v>
      </c>
      <c r="D50" s="92">
        <v>2</v>
      </c>
      <c r="E50" s="166" t="s">
        <v>419</v>
      </c>
      <c r="F50" s="165"/>
    </row>
    <row r="51" s="151" customFormat="1" ht="27" customHeight="1" spans="1:6">
      <c r="A51" s="162"/>
      <c r="B51" s="184">
        <v>7.4</v>
      </c>
      <c r="C51" s="166" t="s">
        <v>420</v>
      </c>
      <c r="D51" s="92">
        <v>2</v>
      </c>
      <c r="E51" s="166" t="s">
        <v>419</v>
      </c>
      <c r="F51" s="165"/>
    </row>
    <row r="52" s="151" customFormat="1" ht="27" customHeight="1" spans="1:6">
      <c r="A52" s="162"/>
      <c r="B52" s="184">
        <v>7.5</v>
      </c>
      <c r="C52" s="166" t="s">
        <v>421</v>
      </c>
      <c r="D52" s="92">
        <v>2</v>
      </c>
      <c r="E52" s="166" t="s">
        <v>422</v>
      </c>
      <c r="F52" s="165"/>
    </row>
    <row r="53" s="151" customFormat="1" ht="27" customHeight="1" spans="1:6">
      <c r="A53" s="162"/>
      <c r="B53" s="184">
        <v>7.6</v>
      </c>
      <c r="C53" s="166" t="s">
        <v>423</v>
      </c>
      <c r="D53" s="92">
        <v>3</v>
      </c>
      <c r="E53" s="166" t="s">
        <v>424</v>
      </c>
      <c r="F53" s="165"/>
    </row>
    <row r="54" s="151" customFormat="1" ht="31" customHeight="1" spans="1:6">
      <c r="A54" s="162"/>
      <c r="B54" s="184">
        <v>7.7</v>
      </c>
      <c r="C54" s="166" t="s">
        <v>425</v>
      </c>
      <c r="D54" s="92">
        <v>3</v>
      </c>
      <c r="E54" s="166" t="s">
        <v>409</v>
      </c>
      <c r="F54" s="165"/>
    </row>
    <row r="55" s="151" customFormat="1" ht="27" customHeight="1" spans="1:6">
      <c r="A55" s="175"/>
      <c r="B55" s="184">
        <v>7.8</v>
      </c>
      <c r="C55" s="166" t="s">
        <v>426</v>
      </c>
      <c r="D55" s="92">
        <v>3</v>
      </c>
      <c r="E55" s="166" t="s">
        <v>427</v>
      </c>
      <c r="F55" s="165"/>
    </row>
    <row r="56" s="151" customFormat="1" ht="27" customHeight="1" spans="1:6">
      <c r="A56" s="185" t="s">
        <v>130</v>
      </c>
      <c r="B56" s="186"/>
      <c r="C56" s="186"/>
      <c r="D56" s="165" t="e">
        <f>D4+D14+D19+D27+D31+D42+D47</f>
        <v>#VALUE!</v>
      </c>
      <c r="E56" s="186"/>
      <c r="F56" s="186"/>
    </row>
    <row r="57" ht="34" customHeight="1" spans="1:14">
      <c r="A57" s="187" t="s">
        <v>131</v>
      </c>
      <c r="B57" s="188">
        <v>8</v>
      </c>
      <c r="C57" s="189" t="s">
        <v>132</v>
      </c>
      <c r="D57" s="15" t="s">
        <v>133</v>
      </c>
      <c r="E57" s="189" t="s">
        <v>262</v>
      </c>
      <c r="F57" s="98"/>
      <c r="G57"/>
      <c r="H57"/>
      <c r="I57"/>
      <c r="J57"/>
      <c r="K57"/>
      <c r="L57"/>
      <c r="M57"/>
      <c r="N57"/>
    </row>
    <row r="58" ht="34" customHeight="1" spans="1:14">
      <c r="A58" s="187"/>
      <c r="B58" s="190">
        <v>8.1</v>
      </c>
      <c r="C58" s="191" t="s">
        <v>428</v>
      </c>
      <c r="D58" s="192">
        <v>5</v>
      </c>
      <c r="E58" s="191" t="s">
        <v>429</v>
      </c>
      <c r="F58" s="98"/>
      <c r="G58"/>
      <c r="H58"/>
      <c r="I58"/>
      <c r="J58"/>
      <c r="K58"/>
      <c r="L58"/>
      <c r="M58"/>
      <c r="N58"/>
    </row>
    <row r="59" ht="34" customHeight="1" spans="1:6">
      <c r="A59" s="187"/>
      <c r="B59" s="190">
        <v>8.2</v>
      </c>
      <c r="C59" s="191" t="s">
        <v>430</v>
      </c>
      <c r="D59" s="192">
        <v>5</v>
      </c>
      <c r="E59" s="191" t="s">
        <v>431</v>
      </c>
      <c r="F59" s="98"/>
    </row>
    <row r="60" ht="34" customHeight="1" spans="1:6">
      <c r="A60" s="193" t="s">
        <v>130</v>
      </c>
      <c r="B60" s="194"/>
      <c r="C60" s="195"/>
      <c r="D60" s="196"/>
      <c r="E60" s="197"/>
      <c r="F60" s="195"/>
    </row>
  </sheetData>
  <mergeCells count="13">
    <mergeCell ref="A1:F1"/>
    <mergeCell ref="E2:F2"/>
    <mergeCell ref="D5:E5"/>
    <mergeCell ref="A4:A26"/>
    <mergeCell ref="A27:A41"/>
    <mergeCell ref="A42:A55"/>
    <mergeCell ref="A57:A59"/>
    <mergeCell ref="E7:E12"/>
    <mergeCell ref="E34:E37"/>
    <mergeCell ref="E39:E40"/>
    <mergeCell ref="F20:F23"/>
    <mergeCell ref="D15:E17"/>
    <mergeCell ref="D20:E23"/>
  </mergeCells>
  <pageMargins left="0.668055555555556" right="0.668055555555556" top="0.707638888888889" bottom="0.590277777777778" header="0.297916666666667" footer="0.297916666666667"/>
  <pageSetup paperSize="9" orientation="landscape" horizontalDpi="1200" verticalDpi="12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91"/>
  <sheetViews>
    <sheetView view="pageBreakPreview" zoomScaleNormal="100" zoomScaleSheetLayoutView="100" topLeftCell="A4" workbookViewId="0">
      <selection activeCell="E71" sqref="E71"/>
    </sheetView>
  </sheetViews>
  <sheetFormatPr defaultColWidth="9" defaultRowHeight="34" customHeight="1" outlineLevelCol="5"/>
  <cols>
    <col min="1" max="1" width="7.83333333333333" style="107" customWidth="1"/>
    <col min="2" max="2" width="6.16666666666667" style="108" customWidth="1"/>
    <col min="3" max="3" width="44.6666666666667" style="109" customWidth="1"/>
    <col min="4" max="4" width="6.66666666666667" style="109" customWidth="1"/>
    <col min="5" max="5" width="49.6666666666667" style="108" customWidth="1"/>
    <col min="6" max="6" width="8.16666666666667" style="109" customWidth="1"/>
    <col min="7" max="16384" width="9" style="110"/>
  </cols>
  <sheetData>
    <row r="1" s="8" customFormat="1" ht="27" customHeight="1" spans="1:5">
      <c r="A1" s="111" t="s">
        <v>432</v>
      </c>
      <c r="B1" s="111"/>
      <c r="C1" s="111"/>
      <c r="D1" s="111"/>
      <c r="E1" s="111"/>
    </row>
    <row r="2" s="105" customFormat="1" ht="29" customHeight="1" spans="1:6">
      <c r="A2" s="112" t="s">
        <v>433</v>
      </c>
      <c r="B2" s="112"/>
      <c r="C2" s="112"/>
      <c r="D2" s="112"/>
      <c r="E2" s="112"/>
      <c r="F2" s="112"/>
    </row>
    <row r="3" s="105" customFormat="1" customHeight="1" spans="1:6">
      <c r="A3" s="113" t="s">
        <v>353</v>
      </c>
      <c r="B3" s="114" t="s">
        <v>13</v>
      </c>
      <c r="C3" s="115" t="s">
        <v>273</v>
      </c>
      <c r="D3" s="113" t="s">
        <v>15</v>
      </c>
      <c r="E3" s="113" t="s">
        <v>16</v>
      </c>
      <c r="F3" s="113" t="s">
        <v>17</v>
      </c>
    </row>
    <row r="4" s="106" customFormat="1" customHeight="1" spans="1:6">
      <c r="A4" s="115" t="s">
        <v>434</v>
      </c>
      <c r="B4" s="113">
        <v>1</v>
      </c>
      <c r="C4" s="116" t="s">
        <v>73</v>
      </c>
      <c r="D4" s="113">
        <f>SUM(D5:D14)</f>
        <v>32</v>
      </c>
      <c r="E4" s="113"/>
      <c r="F4" s="117"/>
    </row>
    <row r="5" s="105" customFormat="1" customHeight="1" spans="1:6">
      <c r="A5" s="118"/>
      <c r="B5" s="119">
        <v>1.1</v>
      </c>
      <c r="C5" s="64" t="s">
        <v>435</v>
      </c>
      <c r="D5" s="120" t="s">
        <v>22</v>
      </c>
      <c r="E5" s="24"/>
      <c r="F5" s="121"/>
    </row>
    <row r="6" s="105" customFormat="1" customHeight="1" spans="1:6">
      <c r="A6" s="118"/>
      <c r="B6" s="119">
        <v>1.2</v>
      </c>
      <c r="C6" s="64" t="s">
        <v>436</v>
      </c>
      <c r="D6" s="27"/>
      <c r="E6" s="28"/>
      <c r="F6" s="121"/>
    </row>
    <row r="7" s="105" customFormat="1" customHeight="1" spans="1:6">
      <c r="A7" s="118"/>
      <c r="B7" s="119">
        <v>1.3</v>
      </c>
      <c r="C7" s="122" t="s">
        <v>437</v>
      </c>
      <c r="D7" s="119">
        <v>4</v>
      </c>
      <c r="E7" s="121" t="s">
        <v>438</v>
      </c>
      <c r="F7" s="121"/>
    </row>
    <row r="8" s="105" customFormat="1" customHeight="1" spans="1:6">
      <c r="A8" s="118"/>
      <c r="B8" s="119">
        <v>1.4</v>
      </c>
      <c r="C8" s="122" t="s">
        <v>439</v>
      </c>
      <c r="D8" s="119">
        <v>4</v>
      </c>
      <c r="E8" s="121" t="s">
        <v>438</v>
      </c>
      <c r="F8" s="121"/>
    </row>
    <row r="9" s="105" customFormat="1" customHeight="1" spans="1:6">
      <c r="A9" s="118"/>
      <c r="B9" s="119">
        <v>1.5</v>
      </c>
      <c r="C9" s="122" t="s">
        <v>440</v>
      </c>
      <c r="D9" s="119">
        <v>4</v>
      </c>
      <c r="E9" s="121" t="s">
        <v>441</v>
      </c>
      <c r="F9" s="121"/>
    </row>
    <row r="10" s="105" customFormat="1" customHeight="1" spans="1:6">
      <c r="A10" s="118"/>
      <c r="B10" s="119">
        <v>1.6</v>
      </c>
      <c r="C10" s="123" t="s">
        <v>442</v>
      </c>
      <c r="D10" s="119">
        <v>4</v>
      </c>
      <c r="E10" s="121" t="s">
        <v>438</v>
      </c>
      <c r="F10" s="121"/>
    </row>
    <row r="11" s="105" customFormat="1" customHeight="1" spans="1:6">
      <c r="A11" s="118"/>
      <c r="B11" s="119">
        <v>1.7</v>
      </c>
      <c r="C11" s="122" t="s">
        <v>443</v>
      </c>
      <c r="D11" s="119">
        <v>4</v>
      </c>
      <c r="E11" s="121" t="s">
        <v>438</v>
      </c>
      <c r="F11" s="121"/>
    </row>
    <row r="12" s="105" customFormat="1" customHeight="1" spans="1:6">
      <c r="A12" s="118"/>
      <c r="B12" s="119">
        <v>1.8</v>
      </c>
      <c r="C12" s="122" t="s">
        <v>444</v>
      </c>
      <c r="D12" s="119">
        <v>4</v>
      </c>
      <c r="E12" s="121" t="s">
        <v>438</v>
      </c>
      <c r="F12" s="121"/>
    </row>
    <row r="13" s="105" customFormat="1" ht="42" customHeight="1" spans="1:6">
      <c r="A13" s="118"/>
      <c r="B13" s="119">
        <v>1.9</v>
      </c>
      <c r="C13" s="122" t="s">
        <v>445</v>
      </c>
      <c r="D13" s="119">
        <v>4</v>
      </c>
      <c r="E13" s="121" t="s">
        <v>446</v>
      </c>
      <c r="F13" s="121"/>
    </row>
    <row r="14" s="105" customFormat="1" customHeight="1" spans="1:6">
      <c r="A14" s="118"/>
      <c r="B14" s="124">
        <v>1.1</v>
      </c>
      <c r="C14" s="122" t="s">
        <v>366</v>
      </c>
      <c r="D14" s="119">
        <v>4</v>
      </c>
      <c r="E14" s="64" t="s">
        <v>447</v>
      </c>
      <c r="F14" s="121"/>
    </row>
    <row r="15" s="106" customFormat="1" customHeight="1" spans="1:6">
      <c r="A15" s="118"/>
      <c r="B15" s="113">
        <v>2</v>
      </c>
      <c r="C15" s="116" t="s">
        <v>298</v>
      </c>
      <c r="D15" s="113">
        <f>SUM(D16:D22)</f>
        <v>2</v>
      </c>
      <c r="E15" s="64" t="s">
        <v>368</v>
      </c>
      <c r="F15" s="117"/>
    </row>
    <row r="16" s="106" customFormat="1" customHeight="1" spans="1:6">
      <c r="A16" s="118"/>
      <c r="B16" s="119">
        <v>2.1</v>
      </c>
      <c r="C16" s="64" t="s">
        <v>448</v>
      </c>
      <c r="D16" s="120" t="s">
        <v>22</v>
      </c>
      <c r="E16" s="24"/>
      <c r="F16" s="117"/>
    </row>
    <row r="17" s="106" customFormat="1" customHeight="1" spans="1:6">
      <c r="A17" s="118"/>
      <c r="B17" s="119">
        <v>2.2</v>
      </c>
      <c r="C17" s="64" t="s">
        <v>449</v>
      </c>
      <c r="D17" s="55"/>
      <c r="E17" s="56"/>
      <c r="F17" s="117"/>
    </row>
    <row r="18" s="106" customFormat="1" customHeight="1" spans="1:6">
      <c r="A18" s="118"/>
      <c r="B18" s="119">
        <v>2.3</v>
      </c>
      <c r="C18" s="64" t="s">
        <v>450</v>
      </c>
      <c r="D18" s="55"/>
      <c r="E18" s="56"/>
      <c r="F18" s="117"/>
    </row>
    <row r="19" s="105" customFormat="1" customHeight="1" spans="1:6">
      <c r="A19" s="118"/>
      <c r="B19" s="119">
        <v>2.4</v>
      </c>
      <c r="C19" s="64" t="s">
        <v>451</v>
      </c>
      <c r="D19" s="55"/>
      <c r="E19" s="56"/>
      <c r="F19" s="121"/>
    </row>
    <row r="20" s="105" customFormat="1" customHeight="1" spans="1:6">
      <c r="A20" s="118"/>
      <c r="B20" s="119">
        <v>2.5</v>
      </c>
      <c r="C20" s="64" t="s">
        <v>452</v>
      </c>
      <c r="D20" s="27"/>
      <c r="E20" s="28"/>
      <c r="F20" s="121"/>
    </row>
    <row r="21" s="105" customFormat="1" customHeight="1" spans="1:6">
      <c r="A21" s="118"/>
      <c r="B21" s="119">
        <v>2.6</v>
      </c>
      <c r="C21" s="64" t="s">
        <v>453</v>
      </c>
      <c r="D21" s="119">
        <v>1</v>
      </c>
      <c r="E21" s="64" t="s">
        <v>454</v>
      </c>
      <c r="F21" s="121"/>
    </row>
    <row r="22" s="105" customFormat="1" customHeight="1" spans="1:6">
      <c r="A22" s="118"/>
      <c r="B22" s="119">
        <v>2.7</v>
      </c>
      <c r="C22" s="64" t="s">
        <v>455</v>
      </c>
      <c r="D22" s="119">
        <v>1</v>
      </c>
      <c r="E22" s="64" t="s">
        <v>454</v>
      </c>
      <c r="F22" s="121"/>
    </row>
    <row r="23" s="106" customFormat="1" customHeight="1" spans="1:6">
      <c r="A23" s="118"/>
      <c r="B23" s="113">
        <v>3</v>
      </c>
      <c r="C23" s="116" t="s">
        <v>302</v>
      </c>
      <c r="D23" s="113">
        <f>SUM(D24:D39)</f>
        <v>6</v>
      </c>
      <c r="E23" s="113" t="s">
        <v>368</v>
      </c>
      <c r="F23" s="117"/>
    </row>
    <row r="24" s="105" customFormat="1" customHeight="1" spans="1:6">
      <c r="A24" s="118"/>
      <c r="B24" s="119">
        <v>3.1</v>
      </c>
      <c r="C24" s="123" t="s">
        <v>456</v>
      </c>
      <c r="D24" s="121">
        <v>1</v>
      </c>
      <c r="E24" s="64" t="s">
        <v>454</v>
      </c>
      <c r="F24" s="121"/>
    </row>
    <row r="25" s="105" customFormat="1" customHeight="1" spans="1:6">
      <c r="A25" s="118"/>
      <c r="B25" s="119">
        <v>3.2</v>
      </c>
      <c r="C25" s="64" t="s">
        <v>457</v>
      </c>
      <c r="D25" s="120" t="s">
        <v>22</v>
      </c>
      <c r="E25" s="24"/>
      <c r="F25" s="121"/>
    </row>
    <row r="26" s="105" customFormat="1" customHeight="1" spans="1:6">
      <c r="A26" s="118"/>
      <c r="B26" s="119">
        <v>3.3</v>
      </c>
      <c r="C26" s="64" t="s">
        <v>458</v>
      </c>
      <c r="D26" s="55"/>
      <c r="E26" s="56"/>
      <c r="F26" s="121"/>
    </row>
    <row r="27" s="105" customFormat="1" customHeight="1" spans="1:6">
      <c r="A27" s="118"/>
      <c r="B27" s="119">
        <v>3.4</v>
      </c>
      <c r="C27" s="64" t="s">
        <v>459</v>
      </c>
      <c r="D27" s="55"/>
      <c r="E27" s="56"/>
      <c r="F27" s="121"/>
    </row>
    <row r="28" s="105" customFormat="1" customHeight="1" spans="1:6">
      <c r="A28" s="118"/>
      <c r="B28" s="119">
        <v>3.5</v>
      </c>
      <c r="C28" s="64" t="s">
        <v>460</v>
      </c>
      <c r="D28" s="55"/>
      <c r="E28" s="56"/>
      <c r="F28" s="121"/>
    </row>
    <row r="29" s="105" customFormat="1" customHeight="1" spans="1:6">
      <c r="A29" s="118"/>
      <c r="B29" s="119">
        <v>3.6</v>
      </c>
      <c r="C29" s="64" t="s">
        <v>461</v>
      </c>
      <c r="D29" s="55"/>
      <c r="E29" s="56"/>
      <c r="F29" s="121"/>
    </row>
    <row r="30" s="105" customFormat="1" customHeight="1" spans="1:6">
      <c r="A30" s="118"/>
      <c r="B30" s="119">
        <v>3.7</v>
      </c>
      <c r="C30" s="64" t="s">
        <v>462</v>
      </c>
      <c r="D30" s="27"/>
      <c r="E30" s="28"/>
      <c r="F30" s="121"/>
    </row>
    <row r="31" s="105" customFormat="1" customHeight="1" spans="1:6">
      <c r="A31" s="118"/>
      <c r="B31" s="119">
        <v>3.8</v>
      </c>
      <c r="C31" s="64" t="s">
        <v>463</v>
      </c>
      <c r="D31" s="119">
        <v>1</v>
      </c>
      <c r="E31" s="64" t="s">
        <v>454</v>
      </c>
      <c r="F31" s="121"/>
    </row>
    <row r="32" s="105" customFormat="1" customHeight="1" spans="1:6">
      <c r="A32" s="118"/>
      <c r="B32" s="119">
        <v>3.9</v>
      </c>
      <c r="C32" s="64" t="s">
        <v>464</v>
      </c>
      <c r="D32" s="120" t="s">
        <v>22</v>
      </c>
      <c r="E32" s="24"/>
      <c r="F32" s="121"/>
    </row>
    <row r="33" s="105" customFormat="1" customHeight="1" spans="1:6">
      <c r="A33" s="118"/>
      <c r="B33" s="124">
        <v>3.1</v>
      </c>
      <c r="C33" s="64" t="s">
        <v>465</v>
      </c>
      <c r="D33" s="27"/>
      <c r="E33" s="28"/>
      <c r="F33" s="121"/>
    </row>
    <row r="34" s="105" customFormat="1" customHeight="1" spans="1:6">
      <c r="A34" s="118"/>
      <c r="B34" s="124">
        <v>3.11</v>
      </c>
      <c r="C34" s="64" t="s">
        <v>466</v>
      </c>
      <c r="D34" s="119">
        <v>1</v>
      </c>
      <c r="E34" s="64" t="s">
        <v>454</v>
      </c>
      <c r="F34" s="121"/>
    </row>
    <row r="35" s="105" customFormat="1" customHeight="1" spans="1:6">
      <c r="A35" s="118"/>
      <c r="B35" s="124">
        <v>3.12</v>
      </c>
      <c r="C35" s="64" t="s">
        <v>467</v>
      </c>
      <c r="D35" s="119">
        <v>1</v>
      </c>
      <c r="E35" s="64" t="s">
        <v>454</v>
      </c>
      <c r="F35" s="121"/>
    </row>
    <row r="36" s="105" customFormat="1" customHeight="1" spans="1:6">
      <c r="A36" s="118"/>
      <c r="B36" s="124">
        <v>3.13</v>
      </c>
      <c r="C36" s="64" t="s">
        <v>468</v>
      </c>
      <c r="D36" s="120" t="s">
        <v>22</v>
      </c>
      <c r="E36" s="24"/>
      <c r="F36" s="121"/>
    </row>
    <row r="37" s="105" customFormat="1" customHeight="1" spans="1:6">
      <c r="A37" s="118"/>
      <c r="B37" s="124">
        <v>3.14</v>
      </c>
      <c r="C37" s="64" t="s">
        <v>469</v>
      </c>
      <c r="D37" s="27"/>
      <c r="E37" s="28"/>
      <c r="F37" s="121"/>
    </row>
    <row r="38" s="105" customFormat="1" customHeight="1" spans="1:6">
      <c r="A38" s="118"/>
      <c r="B38" s="124">
        <v>3.15</v>
      </c>
      <c r="C38" s="64" t="s">
        <v>178</v>
      </c>
      <c r="D38" s="119">
        <v>1</v>
      </c>
      <c r="E38" s="64" t="s">
        <v>470</v>
      </c>
      <c r="F38" s="121"/>
    </row>
    <row r="39" s="105" customFormat="1" customHeight="1" spans="1:6">
      <c r="A39" s="125"/>
      <c r="B39" s="124">
        <v>3.16</v>
      </c>
      <c r="C39" s="64" t="s">
        <v>180</v>
      </c>
      <c r="D39" s="119">
        <v>1</v>
      </c>
      <c r="E39" s="64" t="s">
        <v>471</v>
      </c>
      <c r="F39" s="121"/>
    </row>
    <row r="40" s="106" customFormat="1" customHeight="1" spans="1:6">
      <c r="A40" s="115" t="s">
        <v>472</v>
      </c>
      <c r="B40" s="126">
        <v>4</v>
      </c>
      <c r="C40" s="116" t="s">
        <v>183</v>
      </c>
      <c r="D40" s="113">
        <v>14</v>
      </c>
      <c r="E40" s="126" t="s">
        <v>383</v>
      </c>
      <c r="F40" s="117"/>
    </row>
    <row r="41" s="106" customFormat="1" customHeight="1" spans="1:6">
      <c r="A41" s="118"/>
      <c r="B41" s="127">
        <v>4.1</v>
      </c>
      <c r="C41" s="128" t="s">
        <v>473</v>
      </c>
      <c r="D41" s="119" t="s">
        <v>22</v>
      </c>
      <c r="E41" s="129" t="s">
        <v>474</v>
      </c>
      <c r="F41" s="117"/>
    </row>
    <row r="42" s="106" customFormat="1" ht="52" customHeight="1" spans="1:6">
      <c r="A42" s="118"/>
      <c r="B42" s="127">
        <v>4.2</v>
      </c>
      <c r="C42" s="128" t="s">
        <v>475</v>
      </c>
      <c r="D42" s="113">
        <v>3</v>
      </c>
      <c r="E42" s="130" t="s">
        <v>476</v>
      </c>
      <c r="F42" s="117"/>
    </row>
    <row r="43" s="106" customFormat="1" customHeight="1" spans="1:6">
      <c r="A43" s="118"/>
      <c r="B43" s="127">
        <v>4.3</v>
      </c>
      <c r="C43" s="130" t="s">
        <v>477</v>
      </c>
      <c r="D43" s="113">
        <v>2</v>
      </c>
      <c r="E43" s="130" t="s">
        <v>478</v>
      </c>
      <c r="F43" s="117"/>
    </row>
    <row r="44" s="106" customFormat="1" customHeight="1" spans="1:6">
      <c r="A44" s="118"/>
      <c r="B44" s="127">
        <v>4.4</v>
      </c>
      <c r="C44" s="130" t="s">
        <v>479</v>
      </c>
      <c r="D44" s="113">
        <v>2</v>
      </c>
      <c r="E44" s="121" t="s">
        <v>480</v>
      </c>
      <c r="F44" s="117"/>
    </row>
    <row r="45" s="106" customFormat="1" customHeight="1" spans="1:6">
      <c r="A45" s="118"/>
      <c r="B45" s="127">
        <v>4.5</v>
      </c>
      <c r="C45" s="131" t="s">
        <v>481</v>
      </c>
      <c r="D45" s="113">
        <v>1</v>
      </c>
      <c r="E45" s="132" t="s">
        <v>482</v>
      </c>
      <c r="F45" s="117"/>
    </row>
    <row r="46" s="106" customFormat="1" customHeight="1" spans="1:6">
      <c r="A46" s="118"/>
      <c r="B46" s="127">
        <v>4.6</v>
      </c>
      <c r="C46" s="131" t="s">
        <v>483</v>
      </c>
      <c r="D46" s="119">
        <v>1</v>
      </c>
      <c r="E46" s="132" t="s">
        <v>484</v>
      </c>
      <c r="F46" s="117"/>
    </row>
    <row r="47" s="106" customFormat="1" ht="43" customHeight="1" spans="1:6">
      <c r="A47" s="118"/>
      <c r="B47" s="127">
        <v>4.7</v>
      </c>
      <c r="C47" s="22" t="s">
        <v>386</v>
      </c>
      <c r="D47" s="119">
        <v>4</v>
      </c>
      <c r="E47" s="131" t="s">
        <v>485</v>
      </c>
      <c r="F47" s="117"/>
    </row>
    <row r="48" s="106" customFormat="1" ht="37" customHeight="1" spans="1:6">
      <c r="A48" s="118"/>
      <c r="B48" s="127">
        <v>4.8</v>
      </c>
      <c r="C48" s="62" t="s">
        <v>388</v>
      </c>
      <c r="D48" s="119" t="s">
        <v>22</v>
      </c>
      <c r="E48" s="64" t="s">
        <v>389</v>
      </c>
      <c r="F48" s="117"/>
    </row>
    <row r="49" s="106" customFormat="1" customHeight="1" spans="1:6">
      <c r="A49" s="118"/>
      <c r="B49" s="126">
        <v>5</v>
      </c>
      <c r="C49" s="116" t="s">
        <v>85</v>
      </c>
      <c r="D49" s="113">
        <f>SUM(D50:D68)</f>
        <v>14</v>
      </c>
      <c r="E49" s="126" t="s">
        <v>390</v>
      </c>
      <c r="F49" s="117"/>
    </row>
    <row r="50" s="105" customFormat="1" customHeight="1" spans="1:6">
      <c r="A50" s="118"/>
      <c r="B50" s="127">
        <v>5.1</v>
      </c>
      <c r="C50" s="131" t="s">
        <v>486</v>
      </c>
      <c r="D50" s="119">
        <v>0.5</v>
      </c>
      <c r="E50" s="130" t="s">
        <v>487</v>
      </c>
      <c r="F50" s="121"/>
    </row>
    <row r="51" s="105" customFormat="1" customHeight="1" spans="1:6">
      <c r="A51" s="118"/>
      <c r="B51" s="127">
        <v>5.2</v>
      </c>
      <c r="C51" s="131" t="s">
        <v>488</v>
      </c>
      <c r="D51" s="119">
        <v>0.5</v>
      </c>
      <c r="E51" s="133" t="s">
        <v>489</v>
      </c>
      <c r="F51" s="121"/>
    </row>
    <row r="52" s="105" customFormat="1" customHeight="1" spans="1:6">
      <c r="A52" s="118"/>
      <c r="B52" s="127">
        <v>5.3</v>
      </c>
      <c r="C52" s="64" t="s">
        <v>490</v>
      </c>
      <c r="D52" s="119">
        <v>0.5</v>
      </c>
      <c r="E52" s="130" t="s">
        <v>491</v>
      </c>
      <c r="F52" s="121"/>
    </row>
    <row r="53" s="105" customFormat="1" customHeight="1" spans="1:6">
      <c r="A53" s="118"/>
      <c r="B53" s="127">
        <v>5.4</v>
      </c>
      <c r="C53" s="64" t="s">
        <v>492</v>
      </c>
      <c r="D53" s="119">
        <v>0.5</v>
      </c>
      <c r="E53" s="133" t="s">
        <v>489</v>
      </c>
      <c r="F53" s="121"/>
    </row>
    <row r="54" s="105" customFormat="1" customHeight="1" spans="1:6">
      <c r="A54" s="118"/>
      <c r="B54" s="127">
        <v>5.5</v>
      </c>
      <c r="C54" s="64" t="s">
        <v>493</v>
      </c>
      <c r="D54" s="119">
        <v>0.5</v>
      </c>
      <c r="E54" s="130" t="s">
        <v>494</v>
      </c>
      <c r="F54" s="121"/>
    </row>
    <row r="55" s="105" customFormat="1" customHeight="1" spans="1:6">
      <c r="A55" s="118"/>
      <c r="B55" s="127">
        <v>5.6</v>
      </c>
      <c r="C55" s="64" t="s">
        <v>495</v>
      </c>
      <c r="D55" s="119">
        <v>0.5</v>
      </c>
      <c r="E55" s="133" t="s">
        <v>489</v>
      </c>
      <c r="F55" s="121"/>
    </row>
    <row r="56" s="105" customFormat="1" customHeight="1" spans="1:6">
      <c r="A56" s="118"/>
      <c r="B56" s="127">
        <v>5.7</v>
      </c>
      <c r="C56" s="64" t="s">
        <v>496</v>
      </c>
      <c r="D56" s="119">
        <v>0.5</v>
      </c>
      <c r="E56" s="130" t="s">
        <v>497</v>
      </c>
      <c r="F56" s="121"/>
    </row>
    <row r="57" s="105" customFormat="1" customHeight="1" spans="1:6">
      <c r="A57" s="118"/>
      <c r="B57" s="127">
        <v>5.8</v>
      </c>
      <c r="C57" s="64" t="s">
        <v>498</v>
      </c>
      <c r="D57" s="119">
        <v>1</v>
      </c>
      <c r="E57" s="133" t="s">
        <v>499</v>
      </c>
      <c r="F57" s="121"/>
    </row>
    <row r="58" s="105" customFormat="1" customHeight="1" spans="1:6">
      <c r="A58" s="118"/>
      <c r="B58" s="127">
        <v>5.9</v>
      </c>
      <c r="C58" s="64" t="s">
        <v>500</v>
      </c>
      <c r="D58" s="119">
        <v>0.5</v>
      </c>
      <c r="E58" s="130" t="s">
        <v>501</v>
      </c>
      <c r="F58" s="121"/>
    </row>
    <row r="59" s="105" customFormat="1" customHeight="1" spans="1:6">
      <c r="A59" s="118"/>
      <c r="B59" s="124">
        <v>5.1</v>
      </c>
      <c r="C59" s="64" t="s">
        <v>502</v>
      </c>
      <c r="D59" s="119">
        <v>0.5</v>
      </c>
      <c r="E59" s="133" t="s">
        <v>489</v>
      </c>
      <c r="F59" s="121"/>
    </row>
    <row r="60" s="105" customFormat="1" customHeight="1" spans="1:6">
      <c r="A60" s="118"/>
      <c r="B60" s="124">
        <v>5.11</v>
      </c>
      <c r="C60" s="64" t="s">
        <v>503</v>
      </c>
      <c r="D60" s="119">
        <v>0.5</v>
      </c>
      <c r="E60" s="130" t="s">
        <v>501</v>
      </c>
      <c r="F60" s="121"/>
    </row>
    <row r="61" s="105" customFormat="1" customHeight="1" spans="1:6">
      <c r="A61" s="118"/>
      <c r="B61" s="124">
        <v>5.12</v>
      </c>
      <c r="C61" s="64" t="s">
        <v>504</v>
      </c>
      <c r="D61" s="119">
        <v>0.5</v>
      </c>
      <c r="E61" s="133" t="s">
        <v>489</v>
      </c>
      <c r="F61" s="121"/>
    </row>
    <row r="62" s="105" customFormat="1" customHeight="1" spans="1:6">
      <c r="A62" s="118"/>
      <c r="B62" s="124">
        <v>5.13</v>
      </c>
      <c r="C62" s="123" t="s">
        <v>505</v>
      </c>
      <c r="D62" s="119">
        <v>0.5</v>
      </c>
      <c r="E62" s="130" t="s">
        <v>501</v>
      </c>
      <c r="F62" s="121"/>
    </row>
    <row r="63" s="105" customFormat="1" ht="39" customHeight="1" spans="1:6">
      <c r="A63" s="118"/>
      <c r="B63" s="124">
        <v>5.14</v>
      </c>
      <c r="C63" s="123" t="s">
        <v>506</v>
      </c>
      <c r="D63" s="119">
        <v>1</v>
      </c>
      <c r="E63" s="133" t="s">
        <v>507</v>
      </c>
      <c r="F63" s="121"/>
    </row>
    <row r="64" s="105" customFormat="1" customHeight="1" spans="1:6">
      <c r="A64" s="118"/>
      <c r="B64" s="124">
        <v>5.15</v>
      </c>
      <c r="C64" s="64" t="s">
        <v>508</v>
      </c>
      <c r="D64" s="119">
        <v>0.5</v>
      </c>
      <c r="E64" s="130" t="s">
        <v>383</v>
      </c>
      <c r="F64" s="121"/>
    </row>
    <row r="65" s="105" customFormat="1" ht="35" customHeight="1" spans="1:6">
      <c r="A65" s="118"/>
      <c r="B65" s="124">
        <v>5.16</v>
      </c>
      <c r="C65" s="64" t="s">
        <v>509</v>
      </c>
      <c r="D65" s="119">
        <v>1</v>
      </c>
      <c r="E65" s="133" t="s">
        <v>510</v>
      </c>
      <c r="F65" s="121"/>
    </row>
    <row r="66" s="105" customFormat="1" ht="49" customHeight="1" spans="1:6">
      <c r="A66" s="118"/>
      <c r="B66" s="124">
        <v>5.17</v>
      </c>
      <c r="C66" s="64" t="s">
        <v>511</v>
      </c>
      <c r="D66" s="119">
        <v>3</v>
      </c>
      <c r="E66" s="121" t="s">
        <v>512</v>
      </c>
      <c r="F66" s="121"/>
    </row>
    <row r="67" s="105" customFormat="1" customHeight="1" spans="1:6">
      <c r="A67" s="118"/>
      <c r="B67" s="124">
        <v>5.18000000000001</v>
      </c>
      <c r="C67" s="123" t="s">
        <v>513</v>
      </c>
      <c r="D67" s="119">
        <v>0.5</v>
      </c>
      <c r="E67" s="130" t="s">
        <v>383</v>
      </c>
      <c r="F67" s="121"/>
    </row>
    <row r="68" s="105" customFormat="1" ht="43" customHeight="1" spans="1:6">
      <c r="A68" s="125"/>
      <c r="B68" s="124">
        <v>5.19000000000001</v>
      </c>
      <c r="C68" s="123" t="s">
        <v>514</v>
      </c>
      <c r="D68" s="119">
        <v>1</v>
      </c>
      <c r="E68" s="64" t="s">
        <v>515</v>
      </c>
      <c r="F68" s="121"/>
    </row>
    <row r="69" s="106" customFormat="1" customHeight="1" spans="1:6">
      <c r="A69" s="115" t="s">
        <v>516</v>
      </c>
      <c r="B69" s="113">
        <v>6</v>
      </c>
      <c r="C69" s="134" t="s">
        <v>325</v>
      </c>
      <c r="D69" s="113">
        <f>SUM(D70:D75)</f>
        <v>16</v>
      </c>
      <c r="E69" s="113" t="s">
        <v>383</v>
      </c>
      <c r="F69" s="117"/>
    </row>
    <row r="70" s="105" customFormat="1" customHeight="1" spans="1:6">
      <c r="A70" s="118"/>
      <c r="B70" s="127">
        <v>6.1</v>
      </c>
      <c r="C70" s="135" t="s">
        <v>517</v>
      </c>
      <c r="D70" s="119">
        <v>4</v>
      </c>
      <c r="E70" s="136" t="s">
        <v>518</v>
      </c>
      <c r="F70" s="121"/>
    </row>
    <row r="71" s="105" customFormat="1" ht="40" customHeight="1" spans="1:6">
      <c r="A71" s="118"/>
      <c r="B71" s="127">
        <v>6.2</v>
      </c>
      <c r="C71" s="131" t="s">
        <v>519</v>
      </c>
      <c r="D71" s="119">
        <v>6</v>
      </c>
      <c r="E71" s="136" t="s">
        <v>520</v>
      </c>
      <c r="F71" s="121"/>
    </row>
    <row r="72" s="105" customFormat="1" customHeight="1" spans="1:6">
      <c r="A72" s="118"/>
      <c r="B72" s="127">
        <v>6.3</v>
      </c>
      <c r="C72" s="131" t="s">
        <v>521</v>
      </c>
      <c r="D72" s="119">
        <v>1</v>
      </c>
      <c r="E72" s="130" t="s">
        <v>383</v>
      </c>
      <c r="F72" s="121"/>
    </row>
    <row r="73" s="105" customFormat="1" customHeight="1" spans="1:6">
      <c r="A73" s="118"/>
      <c r="B73" s="127">
        <v>6.4</v>
      </c>
      <c r="C73" s="131" t="s">
        <v>522</v>
      </c>
      <c r="D73" s="119">
        <v>2</v>
      </c>
      <c r="E73" s="137" t="s">
        <v>523</v>
      </c>
      <c r="F73" s="121"/>
    </row>
    <row r="74" s="105" customFormat="1" customHeight="1" spans="1:6">
      <c r="A74" s="118"/>
      <c r="B74" s="127">
        <v>6.5</v>
      </c>
      <c r="C74" s="131" t="s">
        <v>524</v>
      </c>
      <c r="D74" s="119">
        <v>2</v>
      </c>
      <c r="E74" s="137" t="s">
        <v>525</v>
      </c>
      <c r="F74" s="121"/>
    </row>
    <row r="75" s="105" customFormat="1" customHeight="1" spans="1:6">
      <c r="A75" s="118"/>
      <c r="B75" s="127">
        <v>6.6</v>
      </c>
      <c r="C75" s="64" t="s">
        <v>526</v>
      </c>
      <c r="D75" s="119">
        <v>1</v>
      </c>
      <c r="E75" s="130" t="s">
        <v>527</v>
      </c>
      <c r="F75" s="121"/>
    </row>
    <row r="76" s="106" customFormat="1" customHeight="1" spans="1:6">
      <c r="A76" s="118"/>
      <c r="B76" s="113">
        <v>7</v>
      </c>
      <c r="C76" s="138" t="s">
        <v>330</v>
      </c>
      <c r="D76" s="113">
        <v>16</v>
      </c>
      <c r="E76" s="113" t="s">
        <v>383</v>
      </c>
      <c r="F76" s="117"/>
    </row>
    <row r="77" s="105" customFormat="1" customHeight="1" spans="1:6">
      <c r="A77" s="118"/>
      <c r="B77" s="119">
        <v>7.1</v>
      </c>
      <c r="C77" s="64" t="s">
        <v>528</v>
      </c>
      <c r="D77" s="119">
        <v>2</v>
      </c>
      <c r="E77" s="121" t="s">
        <v>529</v>
      </c>
      <c r="F77" s="121"/>
    </row>
    <row r="78" s="105" customFormat="1" customHeight="1" spans="1:6">
      <c r="A78" s="118"/>
      <c r="B78" s="119">
        <v>7.2</v>
      </c>
      <c r="C78" s="123" t="s">
        <v>530</v>
      </c>
      <c r="D78" s="139">
        <v>2</v>
      </c>
      <c r="E78" s="140" t="s">
        <v>529</v>
      </c>
      <c r="F78" s="121"/>
    </row>
    <row r="79" s="105" customFormat="1" customHeight="1" spans="1:6">
      <c r="A79" s="118"/>
      <c r="B79" s="119">
        <v>7.3</v>
      </c>
      <c r="C79" s="123" t="s">
        <v>531</v>
      </c>
      <c r="D79" s="139">
        <v>2</v>
      </c>
      <c r="E79" s="140" t="s">
        <v>529</v>
      </c>
      <c r="F79" s="121"/>
    </row>
    <row r="80" s="105" customFormat="1" customHeight="1" spans="1:6">
      <c r="A80" s="118"/>
      <c r="B80" s="119">
        <v>7.4</v>
      </c>
      <c r="C80" s="123" t="s">
        <v>532</v>
      </c>
      <c r="D80" s="139">
        <v>2</v>
      </c>
      <c r="E80" s="123" t="s">
        <v>533</v>
      </c>
      <c r="F80" s="121"/>
    </row>
    <row r="81" s="105" customFormat="1" customHeight="1" spans="1:6">
      <c r="A81" s="118"/>
      <c r="B81" s="119">
        <v>7.5</v>
      </c>
      <c r="C81" s="123" t="s">
        <v>534</v>
      </c>
      <c r="D81" s="139">
        <v>2</v>
      </c>
      <c r="E81" s="140" t="s">
        <v>535</v>
      </c>
      <c r="F81" s="121"/>
    </row>
    <row r="82" s="105" customFormat="1" customHeight="1" spans="1:6">
      <c r="A82" s="118"/>
      <c r="B82" s="119">
        <v>7.6</v>
      </c>
      <c r="C82" s="64" t="s">
        <v>536</v>
      </c>
      <c r="D82" s="119">
        <v>2</v>
      </c>
      <c r="E82" s="121" t="s">
        <v>535</v>
      </c>
      <c r="F82" s="121"/>
    </row>
    <row r="83" s="105" customFormat="1" customHeight="1" spans="1:6">
      <c r="A83" s="118"/>
      <c r="B83" s="119">
        <v>7.7</v>
      </c>
      <c r="C83" s="64" t="s">
        <v>537</v>
      </c>
      <c r="D83" s="119">
        <v>2</v>
      </c>
      <c r="E83" s="121" t="s">
        <v>535</v>
      </c>
      <c r="F83" s="121"/>
    </row>
    <row r="84" s="105" customFormat="1" ht="44" customHeight="1" spans="1:6">
      <c r="A84" s="44"/>
      <c r="B84" s="119">
        <v>7.8</v>
      </c>
      <c r="C84" s="64" t="s">
        <v>538</v>
      </c>
      <c r="D84" s="119">
        <v>2</v>
      </c>
      <c r="E84" s="121" t="s">
        <v>539</v>
      </c>
      <c r="F84" s="121"/>
    </row>
    <row r="85" s="105" customFormat="1" customHeight="1" spans="1:6">
      <c r="A85" s="117" t="s">
        <v>130</v>
      </c>
      <c r="B85" s="117"/>
      <c r="C85" s="117"/>
      <c r="D85" s="119">
        <v>100</v>
      </c>
      <c r="E85" s="121"/>
      <c r="F85" s="121"/>
    </row>
    <row r="86" customHeight="1" spans="1:6">
      <c r="A86" s="99" t="s">
        <v>131</v>
      </c>
      <c r="B86" s="17">
        <v>8</v>
      </c>
      <c r="C86" s="97" t="s">
        <v>132</v>
      </c>
      <c r="D86" s="14" t="s">
        <v>133</v>
      </c>
      <c r="E86" s="97" t="s">
        <v>262</v>
      </c>
      <c r="F86" s="62"/>
    </row>
    <row r="87" customHeight="1" spans="1:6">
      <c r="A87" s="100"/>
      <c r="B87" s="61">
        <v>8.1</v>
      </c>
      <c r="C87" s="62" t="s">
        <v>540</v>
      </c>
      <c r="D87" s="61">
        <v>5</v>
      </c>
      <c r="E87" s="141" t="s">
        <v>541</v>
      </c>
      <c r="F87" s="62"/>
    </row>
    <row r="88" customHeight="1" spans="1:6">
      <c r="A88" s="100"/>
      <c r="B88" s="61">
        <v>8.2</v>
      </c>
      <c r="C88" s="62" t="s">
        <v>542</v>
      </c>
      <c r="D88" s="61">
        <v>5</v>
      </c>
      <c r="E88" s="141" t="s">
        <v>543</v>
      </c>
      <c r="F88" s="62"/>
    </row>
    <row r="89" customHeight="1" spans="1:6">
      <c r="A89" s="100"/>
      <c r="B89" s="61">
        <v>8.3</v>
      </c>
      <c r="C89" s="62" t="s">
        <v>544</v>
      </c>
      <c r="D89" s="61">
        <v>5</v>
      </c>
      <c r="E89" s="141" t="s">
        <v>545</v>
      </c>
      <c r="F89" s="62"/>
    </row>
    <row r="90" customHeight="1" spans="1:6">
      <c r="A90" s="142"/>
      <c r="B90" s="21">
        <v>8.4</v>
      </c>
      <c r="C90" s="90" t="s">
        <v>546</v>
      </c>
      <c r="D90" s="21">
        <v>5</v>
      </c>
      <c r="E90" s="36" t="s">
        <v>543</v>
      </c>
      <c r="F90" s="90"/>
    </row>
    <row r="91" customHeight="1" spans="1:6">
      <c r="A91" s="143" t="s">
        <v>130</v>
      </c>
      <c r="B91" s="144"/>
      <c r="C91" s="145"/>
      <c r="D91" s="146"/>
      <c r="E91" s="147"/>
      <c r="F91" s="145"/>
    </row>
  </sheetData>
  <mergeCells count="11">
    <mergeCell ref="A1:E1"/>
    <mergeCell ref="A2:F2"/>
    <mergeCell ref="A4:A39"/>
    <mergeCell ref="A40:A68"/>
    <mergeCell ref="A69:A84"/>
    <mergeCell ref="A86:A90"/>
    <mergeCell ref="D5:E6"/>
    <mergeCell ref="D16:E20"/>
    <mergeCell ref="D25:E30"/>
    <mergeCell ref="D32:E33"/>
    <mergeCell ref="D36:E37"/>
  </mergeCells>
  <printOptions horizontalCentered="1"/>
  <pageMargins left="0.668055555555556" right="0.668055555555556" top="0.707638888888889" bottom="0.590277777777778" header="0.310416666666667" footer="0.310416666666667"/>
  <pageSetup paperSize="9" orientation="landscape"/>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Y142"/>
  <sheetViews>
    <sheetView view="pageBreakPreview" zoomScaleNormal="100" zoomScaleSheetLayoutView="100" topLeftCell="A58" workbookViewId="0">
      <selection activeCell="K8" sqref="K8"/>
    </sheetView>
  </sheetViews>
  <sheetFormatPr defaultColWidth="9" defaultRowHeight="14.25"/>
  <cols>
    <col min="1" max="1" width="6.33333333333333" style="4" customWidth="1"/>
    <col min="2" max="2" width="6.16666666666667" style="5" customWidth="1"/>
    <col min="3" max="3" width="61.6666666666667" style="6" customWidth="1"/>
    <col min="4" max="4" width="4.66666666666667" style="7" customWidth="1"/>
    <col min="5" max="5" width="39.3333333333333" style="6" customWidth="1"/>
    <col min="6" max="6" width="6.16666666666667" style="6" customWidth="1"/>
    <col min="7" max="7" width="28.8333333333333" style="8" customWidth="1"/>
    <col min="8" max="14" width="8.16666666666667" style="8" customWidth="1"/>
    <col min="15" max="25" width="9" style="6"/>
    <col min="26" max="16384" width="9" style="8"/>
  </cols>
  <sheetData>
    <row r="1" ht="27" customHeight="1" spans="1:25">
      <c r="A1" s="9" t="s">
        <v>547</v>
      </c>
      <c r="B1" s="9"/>
      <c r="C1" s="9"/>
      <c r="D1" s="9"/>
      <c r="E1" s="9"/>
      <c r="F1" s="9"/>
      <c r="O1" s="8"/>
      <c r="P1" s="8"/>
      <c r="Q1" s="8"/>
      <c r="R1" s="8"/>
      <c r="S1" s="8"/>
      <c r="T1" s="8"/>
      <c r="U1" s="8"/>
      <c r="V1" s="8"/>
      <c r="W1" s="8"/>
      <c r="X1" s="8"/>
      <c r="Y1" s="8"/>
    </row>
    <row r="2" ht="27" customHeight="1" spans="1:25">
      <c r="A2" s="10" t="s">
        <v>351</v>
      </c>
      <c r="B2" s="10"/>
      <c r="C2" s="10"/>
      <c r="D2" s="11"/>
      <c r="E2" s="12" t="s">
        <v>548</v>
      </c>
      <c r="F2" s="12"/>
      <c r="O2" s="8"/>
      <c r="P2" s="8"/>
      <c r="Q2" s="8"/>
      <c r="R2" s="8"/>
      <c r="S2" s="8"/>
      <c r="T2" s="8"/>
      <c r="U2" s="8"/>
      <c r="V2" s="8"/>
      <c r="W2" s="8"/>
      <c r="X2" s="8"/>
      <c r="Y2" s="8"/>
    </row>
    <row r="3" s="1" customFormat="1" ht="27" customHeight="1" spans="1:6">
      <c r="A3" s="13" t="s">
        <v>353</v>
      </c>
      <c r="B3" s="14" t="s">
        <v>13</v>
      </c>
      <c r="C3" s="14" t="s">
        <v>273</v>
      </c>
      <c r="D3" s="14" t="s">
        <v>15</v>
      </c>
      <c r="E3" s="14" t="s">
        <v>16</v>
      </c>
      <c r="F3" s="15" t="s">
        <v>17</v>
      </c>
    </row>
    <row r="4" s="2" customFormat="1" ht="27" customHeight="1" spans="1:6">
      <c r="A4" s="16" t="s">
        <v>549</v>
      </c>
      <c r="B4" s="17">
        <v>1</v>
      </c>
      <c r="C4" s="18" t="s">
        <v>550</v>
      </c>
      <c r="D4" s="17"/>
      <c r="E4" s="17" t="s">
        <v>383</v>
      </c>
      <c r="F4" s="19"/>
    </row>
    <row r="5" ht="37" customHeight="1" spans="1:25">
      <c r="A5" s="20"/>
      <c r="B5" s="21">
        <v>1.1</v>
      </c>
      <c r="C5" s="22" t="s">
        <v>551</v>
      </c>
      <c r="D5" s="23" t="s">
        <v>22</v>
      </c>
      <c r="E5" s="24"/>
      <c r="F5" s="25"/>
      <c r="O5" s="8"/>
      <c r="P5" s="8"/>
      <c r="Q5" s="8"/>
      <c r="R5" s="8"/>
      <c r="S5" s="8"/>
      <c r="T5" s="8"/>
      <c r="U5" s="8"/>
      <c r="V5" s="8"/>
      <c r="W5" s="8"/>
      <c r="X5" s="8"/>
      <c r="Y5" s="8"/>
    </row>
    <row r="6" ht="26" customHeight="1" spans="1:25">
      <c r="A6" s="20"/>
      <c r="B6" s="21">
        <v>1.2</v>
      </c>
      <c r="C6" s="26" t="s">
        <v>552</v>
      </c>
      <c r="D6" s="27"/>
      <c r="E6" s="28"/>
      <c r="F6" s="25"/>
      <c r="O6" s="8"/>
      <c r="P6" s="8"/>
      <c r="Q6" s="8"/>
      <c r="R6" s="8"/>
      <c r="S6" s="8"/>
      <c r="T6" s="8"/>
      <c r="U6" s="8"/>
      <c r="V6" s="8"/>
      <c r="W6" s="8"/>
      <c r="X6" s="8"/>
      <c r="Y6" s="8"/>
    </row>
    <row r="7" s="1" customFormat="1" ht="27" customHeight="1" spans="1:6">
      <c r="A7" s="20"/>
      <c r="B7" s="14">
        <v>2</v>
      </c>
      <c r="C7" s="29" t="s">
        <v>73</v>
      </c>
      <c r="D7" s="14">
        <v>22</v>
      </c>
      <c r="E7" s="30" t="s">
        <v>35</v>
      </c>
      <c r="F7" s="31"/>
    </row>
    <row r="8" ht="31" customHeight="1" spans="1:25">
      <c r="A8" s="20"/>
      <c r="B8" s="21">
        <v>2.1</v>
      </c>
      <c r="C8" s="22" t="s">
        <v>553</v>
      </c>
      <c r="D8" s="32" t="s">
        <v>22</v>
      </c>
      <c r="E8" s="24"/>
      <c r="F8" s="33"/>
      <c r="O8" s="8"/>
      <c r="P8" s="8"/>
      <c r="Q8" s="8"/>
      <c r="R8" s="8"/>
      <c r="S8" s="8"/>
      <c r="T8" s="8"/>
      <c r="U8" s="8"/>
      <c r="V8" s="8"/>
      <c r="W8" s="8"/>
      <c r="X8" s="8"/>
      <c r="Y8" s="8"/>
    </row>
    <row r="9" ht="27" customHeight="1" spans="1:25">
      <c r="A9" s="20"/>
      <c r="B9" s="21">
        <v>2.2</v>
      </c>
      <c r="C9" s="22" t="s">
        <v>554</v>
      </c>
      <c r="D9" s="27"/>
      <c r="E9" s="28"/>
      <c r="F9" s="34"/>
      <c r="O9" s="8"/>
      <c r="P9" s="8"/>
      <c r="Q9" s="8"/>
      <c r="R9" s="8"/>
      <c r="S9" s="8"/>
      <c r="T9" s="8"/>
      <c r="U9" s="8"/>
      <c r="V9" s="8"/>
      <c r="W9" s="8"/>
      <c r="X9" s="8"/>
      <c r="Y9" s="8"/>
    </row>
    <row r="10" ht="27" customHeight="1" spans="1:25">
      <c r="A10" s="20"/>
      <c r="B10" s="21">
        <v>2.3</v>
      </c>
      <c r="C10" s="22" t="s">
        <v>555</v>
      </c>
      <c r="D10" s="35">
        <v>3</v>
      </c>
      <c r="E10" s="36" t="s">
        <v>556</v>
      </c>
      <c r="F10" s="37"/>
      <c r="O10" s="8"/>
      <c r="P10" s="8"/>
      <c r="Q10" s="8"/>
      <c r="R10" s="8"/>
      <c r="S10" s="8"/>
      <c r="T10" s="8"/>
      <c r="U10" s="8"/>
      <c r="V10" s="8"/>
      <c r="W10" s="8"/>
      <c r="X10" s="8"/>
      <c r="Y10" s="8"/>
    </row>
    <row r="11" ht="27" customHeight="1" spans="1:25">
      <c r="A11" s="20"/>
      <c r="B11" s="21">
        <v>2.4</v>
      </c>
      <c r="C11" s="22" t="s">
        <v>557</v>
      </c>
      <c r="D11" s="35">
        <v>3</v>
      </c>
      <c r="E11" s="36"/>
      <c r="F11" s="37"/>
      <c r="O11" s="8"/>
      <c r="P11" s="8"/>
      <c r="Q11" s="8"/>
      <c r="R11" s="8"/>
      <c r="S11" s="8"/>
      <c r="T11" s="8"/>
      <c r="U11" s="8"/>
      <c r="V11" s="8"/>
      <c r="W11" s="8"/>
      <c r="X11" s="8"/>
      <c r="Y11" s="8"/>
    </row>
    <row r="12" ht="27" customHeight="1" spans="1:25">
      <c r="A12" s="20"/>
      <c r="B12" s="21">
        <v>2.5</v>
      </c>
      <c r="C12" s="22" t="s">
        <v>558</v>
      </c>
      <c r="D12" s="35">
        <v>3</v>
      </c>
      <c r="E12" s="36"/>
      <c r="F12" s="37"/>
      <c r="G12" s="38"/>
      <c r="O12" s="8"/>
      <c r="P12" s="8"/>
      <c r="Q12" s="8"/>
      <c r="R12" s="8"/>
      <c r="S12" s="8"/>
      <c r="T12" s="8"/>
      <c r="U12" s="8"/>
      <c r="V12" s="8"/>
      <c r="W12" s="8"/>
      <c r="X12" s="8"/>
      <c r="Y12" s="8"/>
    </row>
    <row r="13" ht="27" customHeight="1" spans="1:25">
      <c r="A13" s="20"/>
      <c r="B13" s="21">
        <v>2.6</v>
      </c>
      <c r="C13" s="22" t="s">
        <v>559</v>
      </c>
      <c r="D13" s="35">
        <v>3</v>
      </c>
      <c r="E13" s="36"/>
      <c r="F13" s="37"/>
      <c r="O13" s="8"/>
      <c r="P13" s="8"/>
      <c r="Q13" s="8"/>
      <c r="R13" s="8"/>
      <c r="S13" s="8"/>
      <c r="T13" s="8"/>
      <c r="U13" s="8"/>
      <c r="V13" s="8"/>
      <c r="W13" s="8"/>
      <c r="X13" s="8"/>
      <c r="Y13" s="8"/>
    </row>
    <row r="14" ht="27" customHeight="1" spans="1:25">
      <c r="A14" s="20"/>
      <c r="B14" s="21">
        <v>2.7</v>
      </c>
      <c r="C14" s="22" t="s">
        <v>560</v>
      </c>
      <c r="D14" s="35">
        <v>3</v>
      </c>
      <c r="E14" s="36"/>
      <c r="F14" s="37"/>
      <c r="G14" s="38"/>
      <c r="O14" s="8"/>
      <c r="P14" s="8"/>
      <c r="Q14" s="8"/>
      <c r="R14" s="8"/>
      <c r="S14" s="8"/>
      <c r="T14" s="8"/>
      <c r="U14" s="8"/>
      <c r="V14" s="8"/>
      <c r="W14" s="8"/>
      <c r="X14" s="8"/>
      <c r="Y14" s="8"/>
    </row>
    <row r="15" ht="27" customHeight="1" spans="1:25">
      <c r="A15" s="20"/>
      <c r="B15" s="21">
        <v>2.8</v>
      </c>
      <c r="C15" s="22" t="s">
        <v>561</v>
      </c>
      <c r="D15" s="35">
        <v>3</v>
      </c>
      <c r="E15" s="36"/>
      <c r="F15" s="37"/>
      <c r="O15" s="8"/>
      <c r="P15" s="8"/>
      <c r="Q15" s="8"/>
      <c r="R15" s="8"/>
      <c r="S15" s="8"/>
      <c r="T15" s="8"/>
      <c r="U15" s="8"/>
      <c r="V15" s="8"/>
      <c r="W15" s="8"/>
      <c r="X15" s="8"/>
      <c r="Y15" s="8"/>
    </row>
    <row r="16" ht="27" customHeight="1" spans="1:25">
      <c r="A16" s="20"/>
      <c r="B16" s="39">
        <v>2.9</v>
      </c>
      <c r="C16" s="22" t="s">
        <v>366</v>
      </c>
      <c r="D16" s="40">
        <v>3</v>
      </c>
      <c r="E16" s="41" t="s">
        <v>562</v>
      </c>
      <c r="F16" s="37"/>
      <c r="O16" s="8"/>
      <c r="P16" s="8"/>
      <c r="Q16" s="8"/>
      <c r="R16" s="8"/>
      <c r="S16" s="8"/>
      <c r="T16" s="8"/>
      <c r="U16" s="8"/>
      <c r="V16" s="8"/>
      <c r="W16" s="8"/>
      <c r="X16" s="8"/>
      <c r="Y16" s="8"/>
    </row>
    <row r="17" customFormat="1" ht="27" customHeight="1" spans="1:25">
      <c r="A17" s="20"/>
      <c r="B17" s="42" t="s">
        <v>563</v>
      </c>
      <c r="C17" s="22" t="s">
        <v>564</v>
      </c>
      <c r="D17" s="41"/>
      <c r="E17" s="41"/>
      <c r="F17" s="37"/>
      <c r="G17" s="43"/>
      <c r="O17" s="8"/>
      <c r="P17" s="8"/>
      <c r="Q17" s="8"/>
      <c r="R17" s="8"/>
      <c r="S17" s="8"/>
      <c r="T17" s="8"/>
      <c r="U17" s="8"/>
      <c r="V17" s="8"/>
      <c r="W17" s="8"/>
      <c r="X17" s="8"/>
      <c r="Y17" s="8"/>
    </row>
    <row r="18" customFormat="1" ht="27" customHeight="1" spans="1:25">
      <c r="A18" s="20"/>
      <c r="B18" s="42" t="s">
        <v>565</v>
      </c>
      <c r="C18" s="22" t="s">
        <v>566</v>
      </c>
      <c r="D18" s="44"/>
      <c r="E18" s="44"/>
      <c r="F18" s="37"/>
      <c r="O18" s="8"/>
      <c r="P18" s="8"/>
      <c r="Q18" s="8"/>
      <c r="R18" s="8"/>
      <c r="S18" s="8"/>
      <c r="T18" s="8"/>
      <c r="U18" s="8"/>
      <c r="V18" s="8"/>
      <c r="W18" s="8"/>
      <c r="X18" s="8"/>
      <c r="Y18" s="8"/>
    </row>
    <row r="19" customFormat="1" ht="27" customHeight="1" spans="1:25">
      <c r="A19" s="20"/>
      <c r="B19" s="42">
        <v>2.1</v>
      </c>
      <c r="C19" s="22" t="s">
        <v>567</v>
      </c>
      <c r="D19" s="21">
        <v>1</v>
      </c>
      <c r="E19" s="45" t="s">
        <v>568</v>
      </c>
      <c r="F19" s="37"/>
      <c r="O19" s="8"/>
      <c r="P19" s="8"/>
      <c r="Q19" s="8"/>
      <c r="R19" s="8"/>
      <c r="S19" s="8"/>
      <c r="T19" s="8"/>
      <c r="U19" s="8"/>
      <c r="V19" s="8"/>
      <c r="W19" s="8"/>
      <c r="X19" s="8"/>
      <c r="Y19" s="8"/>
    </row>
    <row r="20" s="1" customFormat="1" ht="27" customHeight="1" spans="1:6">
      <c r="A20" s="20"/>
      <c r="B20" s="30">
        <v>3</v>
      </c>
      <c r="C20" s="29" t="s">
        <v>298</v>
      </c>
      <c r="D20" s="14"/>
      <c r="E20" s="30" t="s">
        <v>368</v>
      </c>
      <c r="F20" s="46"/>
    </row>
    <row r="21" ht="30" customHeight="1" spans="1:25">
      <c r="A21" s="20"/>
      <c r="B21" s="47">
        <v>3.1</v>
      </c>
      <c r="C21" s="26" t="s">
        <v>569</v>
      </c>
      <c r="D21" s="32" t="s">
        <v>22</v>
      </c>
      <c r="E21" s="48"/>
      <c r="F21" s="37"/>
      <c r="O21" s="8"/>
      <c r="P21" s="8"/>
      <c r="Q21" s="8"/>
      <c r="R21" s="8"/>
      <c r="S21" s="8"/>
      <c r="T21" s="8"/>
      <c r="U21" s="8"/>
      <c r="V21" s="8"/>
      <c r="W21" s="8"/>
      <c r="X21" s="8"/>
      <c r="Y21" s="8"/>
    </row>
    <row r="22" ht="27" customHeight="1" spans="1:25">
      <c r="A22" s="20"/>
      <c r="B22" s="47">
        <v>3.2</v>
      </c>
      <c r="C22" s="26" t="s">
        <v>570</v>
      </c>
      <c r="D22" s="49"/>
      <c r="E22" s="50"/>
      <c r="F22" s="37"/>
      <c r="O22" s="8"/>
      <c r="P22" s="8"/>
      <c r="Q22" s="8"/>
      <c r="R22" s="8"/>
      <c r="S22" s="8"/>
      <c r="T22" s="8"/>
      <c r="U22" s="8"/>
      <c r="V22" s="8"/>
      <c r="W22" s="8"/>
      <c r="X22" s="8"/>
      <c r="Y22" s="8"/>
    </row>
    <row r="23" ht="27" customHeight="1" spans="1:25">
      <c r="A23" s="20"/>
      <c r="B23" s="47">
        <v>3.3</v>
      </c>
      <c r="C23" s="26" t="s">
        <v>571</v>
      </c>
      <c r="D23" s="49"/>
      <c r="E23" s="50"/>
      <c r="F23" s="37"/>
      <c r="O23" s="8"/>
      <c r="P23" s="8"/>
      <c r="Q23" s="8"/>
      <c r="R23" s="8"/>
      <c r="S23" s="8"/>
      <c r="T23" s="8"/>
      <c r="U23" s="8"/>
      <c r="V23" s="8"/>
      <c r="W23" s="8"/>
      <c r="X23" s="8"/>
      <c r="Y23" s="8"/>
    </row>
    <row r="24" ht="27" customHeight="1" spans="1:25">
      <c r="A24" s="20"/>
      <c r="B24" s="47">
        <v>3.4</v>
      </c>
      <c r="C24" s="26" t="s">
        <v>572</v>
      </c>
      <c r="D24" s="49"/>
      <c r="E24" s="50"/>
      <c r="F24" s="37"/>
      <c r="O24" s="8"/>
      <c r="P24" s="8"/>
      <c r="Q24" s="8"/>
      <c r="R24" s="8"/>
      <c r="S24" s="8"/>
      <c r="T24" s="8"/>
      <c r="U24" s="8"/>
      <c r="V24" s="8"/>
      <c r="W24" s="8"/>
      <c r="X24" s="8"/>
      <c r="Y24" s="8"/>
    </row>
    <row r="25" ht="27" customHeight="1" spans="1:25">
      <c r="A25" s="20"/>
      <c r="B25" s="47">
        <v>3.5</v>
      </c>
      <c r="C25" s="26" t="s">
        <v>371</v>
      </c>
      <c r="D25" s="51"/>
      <c r="E25" s="52"/>
      <c r="F25" s="37"/>
      <c r="O25" s="8"/>
      <c r="P25" s="8"/>
      <c r="Q25" s="8"/>
      <c r="R25" s="8"/>
      <c r="S25" s="8"/>
      <c r="T25" s="8"/>
      <c r="U25" s="8"/>
      <c r="V25" s="8"/>
      <c r="W25" s="8"/>
      <c r="X25" s="8"/>
      <c r="Y25" s="8"/>
    </row>
    <row r="26" s="1" customFormat="1" ht="27" customHeight="1" spans="1:6">
      <c r="A26" s="20"/>
      <c r="B26" s="30">
        <v>4</v>
      </c>
      <c r="C26" s="29" t="s">
        <v>302</v>
      </c>
      <c r="D26" s="14">
        <v>4</v>
      </c>
      <c r="E26" s="53" t="s">
        <v>368</v>
      </c>
      <c r="F26" s="31"/>
    </row>
    <row r="27" ht="29.25" customHeight="1" spans="1:25">
      <c r="A27" s="20"/>
      <c r="B27" s="47">
        <v>4.1</v>
      </c>
      <c r="C27" s="26" t="s">
        <v>573</v>
      </c>
      <c r="D27" s="23" t="s">
        <v>22</v>
      </c>
      <c r="E27" s="24"/>
      <c r="F27" s="25"/>
      <c r="O27" s="8"/>
      <c r="P27" s="8"/>
      <c r="Q27" s="8"/>
      <c r="R27" s="8"/>
      <c r="S27" s="8"/>
      <c r="T27" s="8"/>
      <c r="U27" s="8"/>
      <c r="V27" s="8"/>
      <c r="W27" s="8"/>
      <c r="X27" s="8"/>
      <c r="Y27" s="8"/>
    </row>
    <row r="28" ht="30" customHeight="1" spans="1:25">
      <c r="A28" s="20"/>
      <c r="B28" s="47">
        <v>4.2</v>
      </c>
      <c r="C28" s="54" t="s">
        <v>574</v>
      </c>
      <c r="D28" s="55"/>
      <c r="E28" s="56"/>
      <c r="F28" s="25"/>
      <c r="O28" s="8"/>
      <c r="P28" s="8"/>
      <c r="Q28" s="8"/>
      <c r="R28" s="8"/>
      <c r="S28" s="8"/>
      <c r="T28" s="8"/>
      <c r="U28" s="8"/>
      <c r="V28" s="8"/>
      <c r="W28" s="8"/>
      <c r="X28" s="8"/>
      <c r="Y28" s="8"/>
    </row>
    <row r="29" ht="30" customHeight="1" spans="1:25">
      <c r="A29" s="20"/>
      <c r="B29" s="47">
        <v>4.3</v>
      </c>
      <c r="C29" s="54" t="s">
        <v>575</v>
      </c>
      <c r="D29" s="55"/>
      <c r="E29" s="56"/>
      <c r="F29" s="25"/>
      <c r="O29" s="8"/>
      <c r="P29" s="8"/>
      <c r="Q29" s="8"/>
      <c r="R29" s="8"/>
      <c r="S29" s="8"/>
      <c r="T29" s="8"/>
      <c r="U29" s="8"/>
      <c r="V29" s="8"/>
      <c r="W29" s="8"/>
      <c r="X29" s="8"/>
      <c r="Y29" s="8"/>
    </row>
    <row r="30" ht="30" customHeight="1" spans="1:25">
      <c r="A30" s="20"/>
      <c r="B30" s="47">
        <v>4.4</v>
      </c>
      <c r="C30" s="54" t="s">
        <v>576</v>
      </c>
      <c r="D30" s="55"/>
      <c r="E30" s="56"/>
      <c r="F30" s="25"/>
      <c r="O30" s="8"/>
      <c r="P30" s="8"/>
      <c r="Q30" s="8"/>
      <c r="R30" s="8"/>
      <c r="S30" s="8"/>
      <c r="T30" s="8"/>
      <c r="U30" s="8"/>
      <c r="V30" s="8"/>
      <c r="W30" s="8"/>
      <c r="X30" s="8"/>
      <c r="Y30" s="8"/>
    </row>
    <row r="31" ht="30" customHeight="1" spans="1:25">
      <c r="A31" s="20"/>
      <c r="B31" s="47">
        <v>4.5</v>
      </c>
      <c r="C31" s="22" t="s">
        <v>577</v>
      </c>
      <c r="D31" s="55"/>
      <c r="E31" s="56"/>
      <c r="F31" s="25"/>
      <c r="O31" s="8"/>
      <c r="P31" s="8"/>
      <c r="Q31" s="8"/>
      <c r="R31" s="8"/>
      <c r="S31" s="8"/>
      <c r="T31" s="8"/>
      <c r="U31" s="8"/>
      <c r="V31" s="8"/>
      <c r="W31" s="8"/>
      <c r="X31" s="8"/>
      <c r="Y31" s="8"/>
    </row>
    <row r="32" ht="30" customHeight="1" spans="1:25">
      <c r="A32" s="20"/>
      <c r="B32" s="47">
        <v>4.6</v>
      </c>
      <c r="C32" s="22" t="s">
        <v>578</v>
      </c>
      <c r="D32" s="55"/>
      <c r="E32" s="56"/>
      <c r="F32" s="25"/>
      <c r="O32" s="8"/>
      <c r="P32" s="8"/>
      <c r="Q32" s="8"/>
      <c r="R32" s="8"/>
      <c r="S32" s="8"/>
      <c r="T32" s="8"/>
      <c r="U32" s="8"/>
      <c r="V32" s="8"/>
      <c r="W32" s="8"/>
      <c r="X32" s="8"/>
      <c r="Y32" s="8"/>
    </row>
    <row r="33" ht="27" customHeight="1" spans="1:25">
      <c r="A33" s="20"/>
      <c r="B33" s="47">
        <v>4.7</v>
      </c>
      <c r="C33" s="22" t="s">
        <v>579</v>
      </c>
      <c r="D33" s="27"/>
      <c r="E33" s="28"/>
      <c r="F33" s="37"/>
      <c r="O33" s="8"/>
      <c r="P33" s="8"/>
      <c r="Q33" s="8"/>
      <c r="R33" s="8"/>
      <c r="S33" s="8"/>
      <c r="T33" s="8"/>
      <c r="U33" s="8"/>
      <c r="V33" s="8"/>
      <c r="W33" s="8"/>
      <c r="X33" s="8"/>
      <c r="Y33" s="8"/>
    </row>
    <row r="34" ht="27" customHeight="1" spans="1:25">
      <c r="A34" s="20"/>
      <c r="B34" s="47">
        <v>4.8</v>
      </c>
      <c r="C34" s="22" t="s">
        <v>580</v>
      </c>
      <c r="D34" s="21">
        <v>1</v>
      </c>
      <c r="E34" s="45" t="s">
        <v>179</v>
      </c>
      <c r="F34" s="37"/>
      <c r="O34" s="8"/>
      <c r="P34" s="8"/>
      <c r="Q34" s="8"/>
      <c r="R34" s="8"/>
      <c r="S34" s="8"/>
      <c r="T34" s="8"/>
      <c r="U34" s="8"/>
      <c r="V34" s="8"/>
      <c r="W34" s="8"/>
      <c r="X34" s="8"/>
      <c r="Y34" s="8"/>
    </row>
    <row r="35" ht="27" customHeight="1" spans="1:25">
      <c r="A35" s="20"/>
      <c r="B35" s="47">
        <v>4.9</v>
      </c>
      <c r="C35" s="22" t="s">
        <v>581</v>
      </c>
      <c r="D35" s="21">
        <v>1</v>
      </c>
      <c r="E35" s="45" t="s">
        <v>179</v>
      </c>
      <c r="F35" s="37"/>
      <c r="O35" s="8"/>
      <c r="P35" s="8"/>
      <c r="Q35" s="8"/>
      <c r="R35" s="8"/>
      <c r="S35" s="8"/>
      <c r="T35" s="8"/>
      <c r="U35" s="8"/>
      <c r="V35" s="8"/>
      <c r="W35" s="8"/>
      <c r="X35" s="8"/>
      <c r="Y35" s="8"/>
    </row>
    <row r="36" ht="27" customHeight="1" spans="1:25">
      <c r="A36" s="20"/>
      <c r="B36" s="57" t="s">
        <v>582</v>
      </c>
      <c r="C36" s="22" t="s">
        <v>178</v>
      </c>
      <c r="D36" s="21">
        <v>1</v>
      </c>
      <c r="E36" s="45" t="s">
        <v>179</v>
      </c>
      <c r="F36" s="37"/>
      <c r="O36" s="8"/>
      <c r="P36" s="8"/>
      <c r="Q36" s="8"/>
      <c r="R36" s="8"/>
      <c r="S36" s="8"/>
      <c r="T36" s="8"/>
      <c r="U36" s="8"/>
      <c r="V36" s="8"/>
      <c r="W36" s="8"/>
      <c r="X36" s="8"/>
      <c r="Y36" s="8"/>
    </row>
    <row r="37" ht="27" customHeight="1" spans="1:25">
      <c r="A37" s="58"/>
      <c r="B37" s="47">
        <v>4.11</v>
      </c>
      <c r="C37" s="22" t="s">
        <v>180</v>
      </c>
      <c r="D37" s="21">
        <v>1</v>
      </c>
      <c r="E37" s="22" t="s">
        <v>583</v>
      </c>
      <c r="F37" s="37"/>
      <c r="O37" s="8"/>
      <c r="P37" s="8"/>
      <c r="Q37" s="8"/>
      <c r="R37" s="8"/>
      <c r="S37" s="8"/>
      <c r="T37" s="8"/>
      <c r="U37" s="8"/>
      <c r="V37" s="8"/>
      <c r="W37" s="8"/>
      <c r="X37" s="8"/>
      <c r="Y37" s="8"/>
    </row>
    <row r="38" s="1" customFormat="1" ht="27" customHeight="1" spans="1:6">
      <c r="A38" s="16" t="s">
        <v>584</v>
      </c>
      <c r="B38" s="30">
        <v>5</v>
      </c>
      <c r="C38" s="29" t="s">
        <v>183</v>
      </c>
      <c r="D38" s="14">
        <v>3</v>
      </c>
      <c r="E38" s="30" t="s">
        <v>383</v>
      </c>
      <c r="F38" s="59"/>
    </row>
    <row r="39" ht="27" customHeight="1" spans="1:25">
      <c r="A39" s="20"/>
      <c r="B39" s="47">
        <v>5.1</v>
      </c>
      <c r="C39" s="26" t="s">
        <v>384</v>
      </c>
      <c r="D39" s="21">
        <v>1</v>
      </c>
      <c r="E39" s="47" t="s">
        <v>254</v>
      </c>
      <c r="F39" s="37"/>
      <c r="O39" s="8"/>
      <c r="P39" s="8"/>
      <c r="Q39" s="8"/>
      <c r="R39" s="8"/>
      <c r="S39" s="8"/>
      <c r="T39" s="8"/>
      <c r="U39" s="8"/>
      <c r="V39" s="8"/>
      <c r="W39" s="8"/>
      <c r="X39" s="8"/>
      <c r="Y39" s="8"/>
    </row>
    <row r="40" ht="48" customHeight="1" spans="1:25">
      <c r="A40" s="20"/>
      <c r="B40" s="47">
        <v>5.3</v>
      </c>
      <c r="C40" s="22" t="s">
        <v>585</v>
      </c>
      <c r="D40" s="21">
        <v>2</v>
      </c>
      <c r="E40" s="60" t="s">
        <v>586</v>
      </c>
      <c r="F40" s="37"/>
      <c r="O40" s="8"/>
      <c r="P40" s="8"/>
      <c r="Q40" s="8"/>
      <c r="R40" s="8"/>
      <c r="S40" s="8"/>
      <c r="T40" s="8"/>
      <c r="U40" s="8"/>
      <c r="V40" s="8"/>
      <c r="W40" s="8"/>
      <c r="X40" s="8"/>
      <c r="Y40" s="8"/>
    </row>
    <row r="41" ht="35" customHeight="1" spans="1:25">
      <c r="A41" s="20"/>
      <c r="B41" s="61">
        <v>5.4</v>
      </c>
      <c r="C41" s="62" t="s">
        <v>587</v>
      </c>
      <c r="D41" s="63" t="s">
        <v>22</v>
      </c>
      <c r="E41" s="64" t="s">
        <v>588</v>
      </c>
      <c r="F41" s="37"/>
      <c r="O41" s="8"/>
      <c r="P41" s="8"/>
      <c r="Q41" s="8"/>
      <c r="R41" s="8"/>
      <c r="S41" s="8"/>
      <c r="T41" s="8"/>
      <c r="U41" s="8"/>
      <c r="V41" s="8"/>
      <c r="W41" s="8"/>
      <c r="X41" s="8"/>
      <c r="Y41" s="8"/>
    </row>
    <row r="42" s="1" customFormat="1" ht="27" customHeight="1" spans="1:6">
      <c r="A42" s="20"/>
      <c r="B42" s="65">
        <v>6</v>
      </c>
      <c r="C42" s="29" t="s">
        <v>85</v>
      </c>
      <c r="D42" s="14">
        <v>11</v>
      </c>
      <c r="E42" s="30" t="s">
        <v>589</v>
      </c>
      <c r="F42" s="46"/>
    </row>
    <row r="43" s="3" customFormat="1" ht="27" customHeight="1" spans="1:6">
      <c r="A43" s="20"/>
      <c r="B43" s="66">
        <v>6.1</v>
      </c>
      <c r="C43" s="67" t="s">
        <v>590</v>
      </c>
      <c r="D43" s="68">
        <v>1</v>
      </c>
      <c r="E43" s="22" t="s">
        <v>215</v>
      </c>
      <c r="F43" s="69"/>
    </row>
    <row r="44" ht="27" customHeight="1" spans="1:25">
      <c r="A44" s="20"/>
      <c r="B44" s="70">
        <v>6.2</v>
      </c>
      <c r="C44" s="22" t="s">
        <v>591</v>
      </c>
      <c r="D44" s="21">
        <v>1</v>
      </c>
      <c r="E44" s="71" t="s">
        <v>592</v>
      </c>
      <c r="F44" s="37"/>
      <c r="O44" s="8"/>
      <c r="P44" s="8"/>
      <c r="Q44" s="8"/>
      <c r="R44" s="8"/>
      <c r="S44" s="8"/>
      <c r="T44" s="8"/>
      <c r="U44" s="8"/>
      <c r="V44" s="8"/>
      <c r="W44" s="8"/>
      <c r="X44" s="8"/>
      <c r="Y44" s="8"/>
    </row>
    <row r="45" ht="27" customHeight="1" spans="1:25">
      <c r="A45" s="20"/>
      <c r="B45" s="66">
        <v>6.3</v>
      </c>
      <c r="C45" s="22" t="s">
        <v>593</v>
      </c>
      <c r="D45" s="21">
        <v>1</v>
      </c>
      <c r="E45" s="72"/>
      <c r="F45" s="37"/>
      <c r="O45" s="8"/>
      <c r="P45" s="8"/>
      <c r="Q45" s="8"/>
      <c r="R45" s="8"/>
      <c r="S45" s="8"/>
      <c r="T45" s="8"/>
      <c r="U45" s="8"/>
      <c r="V45" s="8"/>
      <c r="W45" s="8"/>
      <c r="X45" s="8"/>
      <c r="Y45" s="8"/>
    </row>
    <row r="46" ht="27" customHeight="1" spans="1:25">
      <c r="A46" s="20"/>
      <c r="B46" s="70">
        <v>6.4</v>
      </c>
      <c r="C46" s="22" t="s">
        <v>594</v>
      </c>
      <c r="D46" s="21">
        <v>2</v>
      </c>
      <c r="E46" s="72"/>
      <c r="F46" s="37"/>
      <c r="O46" s="8"/>
      <c r="P46" s="8"/>
      <c r="Q46" s="8"/>
      <c r="R46" s="8"/>
      <c r="S46" s="8"/>
      <c r="T46" s="8"/>
      <c r="U46" s="8"/>
      <c r="V46" s="8"/>
      <c r="W46" s="8"/>
      <c r="X46" s="8"/>
      <c r="Y46" s="8"/>
    </row>
    <row r="47" ht="27" customHeight="1" spans="1:25">
      <c r="A47" s="20"/>
      <c r="B47" s="66">
        <v>6.5</v>
      </c>
      <c r="C47" s="22" t="s">
        <v>595</v>
      </c>
      <c r="D47" s="21">
        <v>1</v>
      </c>
      <c r="E47" s="72"/>
      <c r="F47" s="37"/>
      <c r="O47" s="8"/>
      <c r="P47" s="8"/>
      <c r="Q47" s="8"/>
      <c r="R47" s="8"/>
      <c r="S47" s="8"/>
      <c r="T47" s="8"/>
      <c r="U47" s="8"/>
      <c r="V47" s="8"/>
      <c r="W47" s="8"/>
      <c r="X47" s="8"/>
      <c r="Y47" s="8"/>
    </row>
    <row r="48" ht="27" customHeight="1" spans="1:25">
      <c r="A48" s="20"/>
      <c r="B48" s="70">
        <v>6.6</v>
      </c>
      <c r="C48" s="22" t="s">
        <v>596</v>
      </c>
      <c r="D48" s="21">
        <v>1</v>
      </c>
      <c r="E48" s="72"/>
      <c r="F48" s="37"/>
      <c r="O48" s="8"/>
      <c r="P48" s="8"/>
      <c r="Q48" s="8"/>
      <c r="R48" s="8"/>
      <c r="S48" s="8"/>
      <c r="T48" s="8"/>
      <c r="U48" s="8"/>
      <c r="V48" s="8"/>
      <c r="W48" s="8"/>
      <c r="X48" s="8"/>
      <c r="Y48" s="8"/>
    </row>
    <row r="49" ht="27" customHeight="1" spans="1:25">
      <c r="A49" s="20"/>
      <c r="B49" s="66">
        <v>6.7</v>
      </c>
      <c r="C49" s="22" t="s">
        <v>597</v>
      </c>
      <c r="D49" s="21">
        <v>1</v>
      </c>
      <c r="E49" s="73"/>
      <c r="F49" s="37"/>
      <c r="O49" s="8"/>
      <c r="P49" s="8"/>
      <c r="Q49" s="8"/>
      <c r="R49" s="8"/>
      <c r="S49" s="8"/>
      <c r="T49" s="8"/>
      <c r="U49" s="8"/>
      <c r="V49" s="8"/>
      <c r="W49" s="8"/>
      <c r="X49" s="8"/>
      <c r="Y49" s="8"/>
    </row>
    <row r="50" ht="27" customHeight="1" spans="1:25">
      <c r="A50" s="20"/>
      <c r="B50" s="66">
        <v>6.8</v>
      </c>
      <c r="C50" s="26" t="s">
        <v>598</v>
      </c>
      <c r="D50" s="61">
        <v>1</v>
      </c>
      <c r="E50" s="26" t="s">
        <v>599</v>
      </c>
      <c r="F50" s="33"/>
      <c r="O50" s="8"/>
      <c r="P50" s="8"/>
      <c r="Q50" s="8"/>
      <c r="R50" s="8"/>
      <c r="S50" s="8"/>
      <c r="T50" s="8"/>
      <c r="U50" s="8"/>
      <c r="V50" s="8"/>
      <c r="W50" s="8"/>
      <c r="X50" s="8"/>
      <c r="Y50" s="8"/>
    </row>
    <row r="51" ht="27" customHeight="1" spans="1:25">
      <c r="A51" s="20"/>
      <c r="B51" s="70">
        <v>6.9</v>
      </c>
      <c r="C51" s="26" t="s">
        <v>600</v>
      </c>
      <c r="D51" s="21">
        <v>1</v>
      </c>
      <c r="E51" s="26" t="s">
        <v>601</v>
      </c>
      <c r="F51" s="33"/>
      <c r="O51" s="8"/>
      <c r="P51" s="8"/>
      <c r="Q51" s="8"/>
      <c r="R51" s="8"/>
      <c r="S51" s="8"/>
      <c r="T51" s="8"/>
      <c r="U51" s="8"/>
      <c r="V51" s="8"/>
      <c r="W51" s="8"/>
      <c r="X51" s="8"/>
      <c r="Y51" s="8"/>
    </row>
    <row r="52" ht="27" customHeight="1" spans="1:25">
      <c r="A52" s="58"/>
      <c r="B52" s="74">
        <v>6.1</v>
      </c>
      <c r="C52" s="26" t="s">
        <v>403</v>
      </c>
      <c r="D52" s="21">
        <v>1</v>
      </c>
      <c r="E52" s="26" t="s">
        <v>602</v>
      </c>
      <c r="F52" s="33"/>
      <c r="O52" s="8"/>
      <c r="P52" s="8"/>
      <c r="Q52" s="8"/>
      <c r="R52" s="8"/>
      <c r="S52" s="8"/>
      <c r="T52" s="8"/>
      <c r="U52" s="8"/>
      <c r="V52" s="8"/>
      <c r="W52" s="8"/>
      <c r="X52" s="8"/>
      <c r="Y52" s="8"/>
    </row>
    <row r="53" s="1" customFormat="1" ht="27" customHeight="1" spans="1:6">
      <c r="A53" s="16" t="s">
        <v>603</v>
      </c>
      <c r="B53" s="30">
        <v>7</v>
      </c>
      <c r="C53" s="29" t="s">
        <v>604</v>
      </c>
      <c r="D53" s="14">
        <v>22</v>
      </c>
      <c r="E53" s="30" t="s">
        <v>383</v>
      </c>
      <c r="F53" s="75"/>
    </row>
    <row r="54" ht="27" customHeight="1" spans="1:25">
      <c r="A54" s="20"/>
      <c r="B54" s="47">
        <v>7.1</v>
      </c>
      <c r="C54" s="26" t="s">
        <v>605</v>
      </c>
      <c r="D54" s="21">
        <v>2</v>
      </c>
      <c r="E54" s="26" t="s">
        <v>606</v>
      </c>
      <c r="F54" s="33"/>
      <c r="O54" s="8"/>
      <c r="P54" s="8"/>
      <c r="Q54" s="8"/>
      <c r="R54" s="8"/>
      <c r="S54" s="8"/>
      <c r="T54" s="8"/>
      <c r="U54" s="8"/>
      <c r="V54" s="8"/>
      <c r="W54" s="8"/>
      <c r="X54" s="8"/>
      <c r="Y54" s="8"/>
    </row>
    <row r="55" ht="27" customHeight="1" spans="1:25">
      <c r="A55" s="20"/>
      <c r="B55" s="47">
        <v>7.2</v>
      </c>
      <c r="C55" s="26" t="s">
        <v>607</v>
      </c>
      <c r="D55" s="21">
        <v>2</v>
      </c>
      <c r="E55" s="26" t="s">
        <v>608</v>
      </c>
      <c r="F55" s="33"/>
      <c r="O55" s="8"/>
      <c r="P55" s="8"/>
      <c r="Q55" s="8"/>
      <c r="R55" s="8"/>
      <c r="S55" s="8"/>
      <c r="T55" s="8"/>
      <c r="U55" s="8"/>
      <c r="V55" s="8"/>
      <c r="W55" s="8"/>
      <c r="X55" s="8"/>
      <c r="Y55" s="8"/>
    </row>
    <row r="56" ht="27" customHeight="1" spans="1:25">
      <c r="A56" s="20"/>
      <c r="B56" s="47">
        <v>7.3</v>
      </c>
      <c r="C56" s="54" t="s">
        <v>609</v>
      </c>
      <c r="D56" s="21">
        <v>2</v>
      </c>
      <c r="E56" s="67" t="s">
        <v>610</v>
      </c>
      <c r="F56" s="33"/>
      <c r="O56" s="8"/>
      <c r="P56" s="8"/>
      <c r="Q56" s="8"/>
      <c r="R56" s="8"/>
      <c r="S56" s="8"/>
      <c r="T56" s="8"/>
      <c r="U56" s="8"/>
      <c r="V56" s="8"/>
      <c r="W56" s="8"/>
      <c r="X56" s="8"/>
      <c r="Y56" s="8"/>
    </row>
    <row r="57" ht="27" customHeight="1" spans="1:25">
      <c r="A57" s="20"/>
      <c r="B57" s="47">
        <v>7.4</v>
      </c>
      <c r="C57" s="22" t="s">
        <v>611</v>
      </c>
      <c r="D57" s="21">
        <v>2</v>
      </c>
      <c r="E57" s="67" t="s">
        <v>610</v>
      </c>
      <c r="F57" s="33"/>
      <c r="O57" s="8"/>
      <c r="P57" s="8"/>
      <c r="Q57" s="8"/>
      <c r="R57" s="8"/>
      <c r="S57" s="8"/>
      <c r="T57" s="8"/>
      <c r="U57" s="8"/>
      <c r="V57" s="8"/>
      <c r="W57" s="8"/>
      <c r="X57" s="8"/>
      <c r="Y57" s="8"/>
    </row>
    <row r="58" ht="27" customHeight="1" spans="1:25">
      <c r="A58" s="20"/>
      <c r="B58" s="47"/>
      <c r="C58" s="54" t="s">
        <v>612</v>
      </c>
      <c r="D58" s="21">
        <v>2</v>
      </c>
      <c r="E58" s="67" t="s">
        <v>610</v>
      </c>
      <c r="F58" s="33"/>
      <c r="O58" s="8"/>
      <c r="P58" s="8"/>
      <c r="Q58" s="8"/>
      <c r="R58" s="8"/>
      <c r="S58" s="8"/>
      <c r="T58" s="8"/>
      <c r="U58" s="8"/>
      <c r="V58" s="8"/>
      <c r="W58" s="8"/>
      <c r="X58" s="8"/>
      <c r="Y58" s="8"/>
    </row>
    <row r="59" ht="27" customHeight="1" spans="1:25">
      <c r="A59" s="20"/>
      <c r="B59" s="47">
        <v>7.5</v>
      </c>
      <c r="C59" s="54" t="s">
        <v>613</v>
      </c>
      <c r="D59" s="21">
        <v>2</v>
      </c>
      <c r="E59" s="67" t="s">
        <v>610</v>
      </c>
      <c r="F59" s="33"/>
      <c r="O59" s="8"/>
      <c r="P59" s="8"/>
      <c r="Q59" s="8"/>
      <c r="R59" s="8"/>
      <c r="S59" s="8"/>
      <c r="T59" s="8"/>
      <c r="U59" s="8"/>
      <c r="V59" s="8"/>
      <c r="W59" s="8"/>
      <c r="X59" s="8"/>
      <c r="Y59" s="8"/>
    </row>
    <row r="60" ht="51" customHeight="1" spans="1:25">
      <c r="A60" s="20"/>
      <c r="B60" s="76"/>
      <c r="C60" s="77" t="s">
        <v>614</v>
      </c>
      <c r="D60" s="40">
        <v>2</v>
      </c>
      <c r="E60" s="67" t="s">
        <v>610</v>
      </c>
      <c r="F60" s="33"/>
      <c r="O60" s="8"/>
      <c r="P60" s="8"/>
      <c r="Q60" s="8"/>
      <c r="R60" s="8"/>
      <c r="S60" s="8"/>
      <c r="T60" s="8"/>
      <c r="U60" s="8"/>
      <c r="V60" s="8"/>
      <c r="W60" s="8"/>
      <c r="X60" s="8"/>
      <c r="Y60" s="8"/>
    </row>
    <row r="61" ht="27" customHeight="1" spans="1:25">
      <c r="A61" s="20"/>
      <c r="B61" s="76"/>
      <c r="C61" s="78" t="s">
        <v>615</v>
      </c>
      <c r="D61" s="40">
        <v>2</v>
      </c>
      <c r="E61" s="67" t="s">
        <v>610</v>
      </c>
      <c r="F61" s="33"/>
      <c r="O61" s="8"/>
      <c r="P61" s="8"/>
      <c r="Q61" s="8"/>
      <c r="R61" s="8"/>
      <c r="S61" s="8"/>
      <c r="T61" s="8"/>
      <c r="U61" s="8"/>
      <c r="V61" s="8"/>
      <c r="W61" s="8"/>
      <c r="X61" s="8"/>
      <c r="Y61" s="8"/>
    </row>
    <row r="62" ht="20" customHeight="1" spans="1:25">
      <c r="A62" s="20"/>
      <c r="B62" s="76">
        <v>7.6</v>
      </c>
      <c r="C62" s="78" t="s">
        <v>616</v>
      </c>
      <c r="D62" s="40">
        <v>4</v>
      </c>
      <c r="E62" s="79" t="s">
        <v>409</v>
      </c>
      <c r="F62" s="80"/>
      <c r="O62" s="8"/>
      <c r="P62" s="8"/>
      <c r="Q62" s="8"/>
      <c r="R62" s="8"/>
      <c r="S62" s="8"/>
      <c r="T62" s="8"/>
      <c r="U62" s="8"/>
      <c r="V62" s="8"/>
      <c r="W62" s="8"/>
      <c r="X62" s="8"/>
      <c r="Y62" s="8"/>
    </row>
    <row r="63" ht="21" customHeight="1" spans="1:25">
      <c r="A63" s="20"/>
      <c r="B63" s="81"/>
      <c r="C63" s="82" t="s">
        <v>617</v>
      </c>
      <c r="D63" s="41"/>
      <c r="E63" s="83"/>
      <c r="F63" s="80"/>
      <c r="O63" s="8"/>
      <c r="P63" s="8"/>
      <c r="Q63" s="8"/>
      <c r="R63" s="8"/>
      <c r="S63" s="8"/>
      <c r="T63" s="8"/>
      <c r="U63" s="8"/>
      <c r="V63" s="8"/>
      <c r="W63" s="8"/>
      <c r="X63" s="8"/>
      <c r="Y63" s="8"/>
    </row>
    <row r="64" ht="20" customHeight="1" spans="1:25">
      <c r="A64" s="20"/>
      <c r="B64" s="81"/>
      <c r="C64" s="82" t="s">
        <v>618</v>
      </c>
      <c r="D64" s="41"/>
      <c r="E64" s="83"/>
      <c r="F64" s="80"/>
      <c r="O64" s="8"/>
      <c r="P64" s="8"/>
      <c r="Q64" s="8"/>
      <c r="R64" s="8"/>
      <c r="S64" s="8"/>
      <c r="T64" s="8"/>
      <c r="U64" s="8"/>
      <c r="V64" s="8"/>
      <c r="W64" s="8"/>
      <c r="X64" s="8"/>
      <c r="Y64" s="8"/>
    </row>
    <row r="65" ht="20" customHeight="1" spans="1:25">
      <c r="A65" s="20"/>
      <c r="B65" s="84"/>
      <c r="C65" s="85" t="s">
        <v>619</v>
      </c>
      <c r="D65" s="86"/>
      <c r="E65" s="83"/>
      <c r="F65" s="80"/>
      <c r="O65" s="8"/>
      <c r="P65" s="8"/>
      <c r="Q65" s="8"/>
      <c r="R65" s="8"/>
      <c r="S65" s="8"/>
      <c r="T65" s="8"/>
      <c r="U65" s="8"/>
      <c r="V65" s="8"/>
      <c r="W65" s="8"/>
      <c r="X65" s="8"/>
      <c r="Y65" s="8"/>
    </row>
    <row r="66" ht="22" customHeight="1" spans="1:25">
      <c r="A66" s="20"/>
      <c r="B66" s="87"/>
      <c r="C66" s="77" t="s">
        <v>620</v>
      </c>
      <c r="D66" s="44"/>
      <c r="E66" s="88"/>
      <c r="F66" s="80"/>
      <c r="O66" s="8"/>
      <c r="P66" s="8"/>
      <c r="Q66" s="8"/>
      <c r="R66" s="8"/>
      <c r="S66" s="8"/>
      <c r="T66" s="8"/>
      <c r="U66" s="8"/>
      <c r="V66" s="8"/>
      <c r="W66" s="8"/>
      <c r="X66" s="8"/>
      <c r="Y66" s="8"/>
    </row>
    <row r="67" ht="27" customHeight="1" spans="1:25">
      <c r="A67" s="20"/>
      <c r="B67" s="89">
        <v>7.7</v>
      </c>
      <c r="C67" s="45" t="s">
        <v>621</v>
      </c>
      <c r="D67" s="44">
        <v>2</v>
      </c>
      <c r="E67" s="26" t="s">
        <v>622</v>
      </c>
      <c r="F67" s="33"/>
      <c r="O67" s="8"/>
      <c r="P67" s="8"/>
      <c r="Q67" s="8"/>
      <c r="R67" s="8"/>
      <c r="S67" s="8"/>
      <c r="T67" s="8"/>
      <c r="U67" s="8"/>
      <c r="V67" s="8"/>
      <c r="W67" s="8"/>
      <c r="X67" s="8"/>
      <c r="Y67" s="8"/>
    </row>
    <row r="68" s="1" customFormat="1" ht="27" customHeight="1" spans="1:6">
      <c r="A68" s="20"/>
      <c r="B68" s="65">
        <v>8</v>
      </c>
      <c r="C68" s="13" t="s">
        <v>330</v>
      </c>
      <c r="D68" s="14">
        <v>38</v>
      </c>
      <c r="E68" s="30" t="s">
        <v>383</v>
      </c>
      <c r="F68" s="75"/>
    </row>
    <row r="69" ht="27" customHeight="1" spans="1:25">
      <c r="A69" s="20"/>
      <c r="B69" s="21" t="s">
        <v>623</v>
      </c>
      <c r="C69" s="26" t="s">
        <v>624</v>
      </c>
      <c r="D69" s="21">
        <v>1</v>
      </c>
      <c r="E69" s="90" t="s">
        <v>625</v>
      </c>
      <c r="F69" s="33"/>
      <c r="O69" s="8"/>
      <c r="P69" s="8"/>
      <c r="Q69" s="8"/>
      <c r="R69" s="8"/>
      <c r="S69" s="8"/>
      <c r="T69" s="8"/>
      <c r="U69" s="8"/>
      <c r="V69" s="8"/>
      <c r="W69" s="8"/>
      <c r="X69" s="8"/>
      <c r="Y69" s="8"/>
    </row>
    <row r="70" ht="54" customHeight="1" spans="1:25">
      <c r="A70" s="20"/>
      <c r="B70" s="21"/>
      <c r="C70" s="26" t="s">
        <v>626</v>
      </c>
      <c r="D70" s="21">
        <v>3</v>
      </c>
      <c r="E70" s="90" t="s">
        <v>625</v>
      </c>
      <c r="F70" s="33"/>
      <c r="O70" s="8"/>
      <c r="P70" s="8"/>
      <c r="Q70" s="8"/>
      <c r="R70" s="8"/>
      <c r="S70" s="8"/>
      <c r="T70" s="8"/>
      <c r="U70" s="8"/>
      <c r="V70" s="8"/>
      <c r="W70" s="8"/>
      <c r="X70" s="8"/>
      <c r="Y70" s="8"/>
    </row>
    <row r="71" ht="54.75" customHeight="1" spans="1:25">
      <c r="A71" s="20"/>
      <c r="B71" s="21"/>
      <c r="C71" s="26" t="s">
        <v>627</v>
      </c>
      <c r="D71" s="21">
        <v>2</v>
      </c>
      <c r="E71" s="22" t="s">
        <v>628</v>
      </c>
      <c r="F71" s="33"/>
      <c r="O71" s="8"/>
      <c r="P71" s="8"/>
      <c r="Q71" s="8"/>
      <c r="R71" s="8"/>
      <c r="S71" s="8"/>
      <c r="T71" s="8"/>
      <c r="U71" s="8"/>
      <c r="V71" s="8"/>
      <c r="W71" s="8"/>
      <c r="X71" s="8"/>
      <c r="Y71" s="8"/>
    </row>
    <row r="72" ht="36" customHeight="1" spans="1:25">
      <c r="A72" s="20"/>
      <c r="B72" s="21"/>
      <c r="C72" s="26" t="s">
        <v>629</v>
      </c>
      <c r="D72" s="21">
        <v>2</v>
      </c>
      <c r="E72" s="22" t="s">
        <v>630</v>
      </c>
      <c r="F72" s="33"/>
      <c r="O72" s="8"/>
      <c r="P72" s="8"/>
      <c r="Q72" s="8"/>
      <c r="R72" s="8"/>
      <c r="S72" s="8"/>
      <c r="T72" s="8"/>
      <c r="U72" s="8"/>
      <c r="V72" s="8"/>
      <c r="W72" s="8"/>
      <c r="X72" s="8"/>
      <c r="Y72" s="8"/>
    </row>
    <row r="73" ht="45" customHeight="1" spans="1:25">
      <c r="A73" s="20"/>
      <c r="B73" s="91" t="s">
        <v>631</v>
      </c>
      <c r="C73" s="22" t="s">
        <v>632</v>
      </c>
      <c r="D73" s="92">
        <v>3</v>
      </c>
      <c r="E73" s="90" t="s">
        <v>633</v>
      </c>
      <c r="F73" s="33"/>
      <c r="G73" s="38"/>
      <c r="O73" s="8"/>
      <c r="P73" s="8"/>
      <c r="Q73" s="8"/>
      <c r="R73" s="8"/>
      <c r="S73" s="8"/>
      <c r="T73" s="8"/>
      <c r="U73" s="8"/>
      <c r="V73" s="8"/>
      <c r="W73" s="8"/>
      <c r="X73" s="8"/>
      <c r="Y73" s="8"/>
    </row>
    <row r="74" ht="36" customHeight="1" spans="1:25">
      <c r="A74" s="20"/>
      <c r="B74" s="86"/>
      <c r="C74" s="22" t="s">
        <v>634</v>
      </c>
      <c r="D74" s="21">
        <v>3</v>
      </c>
      <c r="E74" s="93" t="s">
        <v>635</v>
      </c>
      <c r="F74" s="33"/>
      <c r="O74" s="8"/>
      <c r="P74" s="8"/>
      <c r="Q74" s="8"/>
      <c r="R74" s="8"/>
      <c r="S74" s="8"/>
      <c r="T74" s="8"/>
      <c r="U74" s="8"/>
      <c r="V74" s="8"/>
      <c r="W74" s="8"/>
      <c r="X74" s="8"/>
      <c r="Y74" s="8"/>
    </row>
    <row r="75" ht="39" customHeight="1" spans="1:25">
      <c r="A75" s="20"/>
      <c r="B75" s="86"/>
      <c r="C75" s="22" t="s">
        <v>636</v>
      </c>
      <c r="D75" s="21">
        <v>3</v>
      </c>
      <c r="E75" s="90" t="s">
        <v>637</v>
      </c>
      <c r="F75" s="33"/>
      <c r="O75" s="8"/>
      <c r="P75" s="8"/>
      <c r="Q75" s="8"/>
      <c r="R75" s="8"/>
      <c r="S75" s="8"/>
      <c r="T75" s="8"/>
      <c r="U75" s="8"/>
      <c r="V75" s="8"/>
      <c r="W75" s="8"/>
      <c r="X75" s="8"/>
      <c r="Y75" s="8"/>
    </row>
    <row r="76" ht="35" customHeight="1" spans="1:25">
      <c r="A76" s="20"/>
      <c r="B76" s="86"/>
      <c r="C76" s="22" t="s">
        <v>638</v>
      </c>
      <c r="D76" s="21">
        <v>3</v>
      </c>
      <c r="E76" s="22" t="s">
        <v>639</v>
      </c>
      <c r="F76" s="33"/>
      <c r="O76" s="8"/>
      <c r="P76" s="8"/>
      <c r="Q76" s="8"/>
      <c r="R76" s="8"/>
      <c r="S76" s="8"/>
      <c r="T76" s="8"/>
      <c r="U76" s="8"/>
      <c r="V76" s="8"/>
      <c r="W76" s="8"/>
      <c r="X76" s="8"/>
      <c r="Y76" s="8"/>
    </row>
    <row r="77" ht="54.75" customHeight="1" spans="1:25">
      <c r="A77" s="20"/>
      <c r="B77" s="94"/>
      <c r="C77" s="22" t="s">
        <v>640</v>
      </c>
      <c r="D77" s="21">
        <v>3</v>
      </c>
      <c r="E77" s="22" t="s">
        <v>641</v>
      </c>
      <c r="F77" s="33"/>
      <c r="O77" s="8"/>
      <c r="P77" s="8"/>
      <c r="Q77" s="8"/>
      <c r="R77" s="8"/>
      <c r="S77" s="8"/>
      <c r="T77" s="8"/>
      <c r="U77" s="8"/>
      <c r="V77" s="8"/>
      <c r="W77" s="8"/>
      <c r="X77" s="8"/>
      <c r="Y77" s="8"/>
    </row>
    <row r="78" ht="40" customHeight="1" spans="1:25">
      <c r="A78" s="20"/>
      <c r="B78" s="21" t="s">
        <v>642</v>
      </c>
      <c r="C78" s="22" t="s">
        <v>643</v>
      </c>
      <c r="D78" s="92">
        <v>3</v>
      </c>
      <c r="E78" s="22" t="s">
        <v>644</v>
      </c>
      <c r="F78" s="33"/>
      <c r="O78" s="8"/>
      <c r="P78" s="8"/>
      <c r="Q78" s="8"/>
      <c r="R78" s="8"/>
      <c r="S78" s="8"/>
      <c r="T78" s="8"/>
      <c r="U78" s="8"/>
      <c r="V78" s="8"/>
      <c r="W78" s="8"/>
      <c r="X78" s="8"/>
      <c r="Y78" s="8"/>
    </row>
    <row r="79" ht="54.75" customHeight="1" spans="1:25">
      <c r="A79" s="20"/>
      <c r="B79" s="21"/>
      <c r="C79" s="22" t="s">
        <v>645</v>
      </c>
      <c r="D79" s="21">
        <v>3</v>
      </c>
      <c r="E79" s="22" t="s">
        <v>646</v>
      </c>
      <c r="F79" s="33"/>
      <c r="O79" s="8"/>
      <c r="P79" s="8"/>
      <c r="Q79" s="8"/>
      <c r="R79" s="8"/>
      <c r="S79" s="8"/>
      <c r="T79" s="8"/>
      <c r="U79" s="8"/>
      <c r="V79" s="8"/>
      <c r="W79" s="8"/>
      <c r="X79" s="8"/>
      <c r="Y79" s="8"/>
    </row>
    <row r="80" ht="42" customHeight="1" spans="1:25">
      <c r="A80" s="20"/>
      <c r="B80" s="21"/>
      <c r="C80" s="22" t="s">
        <v>647</v>
      </c>
      <c r="D80" s="21">
        <v>3</v>
      </c>
      <c r="E80" s="22" t="s">
        <v>639</v>
      </c>
      <c r="F80" s="33"/>
      <c r="O80" s="8"/>
      <c r="P80" s="8"/>
      <c r="Q80" s="8"/>
      <c r="R80" s="8"/>
      <c r="S80" s="8"/>
      <c r="T80" s="8"/>
      <c r="U80" s="8"/>
      <c r="V80" s="8"/>
      <c r="W80" s="8"/>
      <c r="X80" s="8"/>
      <c r="Y80" s="8"/>
    </row>
    <row r="81" ht="49" customHeight="1" spans="1:25">
      <c r="A81" s="20"/>
      <c r="B81" s="21"/>
      <c r="C81" s="22" t="s">
        <v>648</v>
      </c>
      <c r="D81" s="21">
        <v>3</v>
      </c>
      <c r="E81" s="22" t="s">
        <v>649</v>
      </c>
      <c r="F81" s="33"/>
      <c r="O81" s="8"/>
      <c r="P81" s="8"/>
      <c r="Q81" s="8"/>
      <c r="R81" s="8"/>
      <c r="S81" s="8"/>
      <c r="T81" s="8"/>
      <c r="U81" s="8"/>
      <c r="V81" s="8"/>
      <c r="W81" s="8"/>
      <c r="X81" s="8"/>
      <c r="Y81" s="8"/>
    </row>
    <row r="82" ht="60" customHeight="1" spans="1:25">
      <c r="A82" s="20"/>
      <c r="B82" s="21"/>
      <c r="C82" s="22" t="s">
        <v>640</v>
      </c>
      <c r="D82" s="21">
        <v>3</v>
      </c>
      <c r="E82" s="22" t="s">
        <v>650</v>
      </c>
      <c r="F82" s="33"/>
      <c r="O82" s="8"/>
      <c r="P82" s="8"/>
      <c r="Q82" s="8"/>
      <c r="R82" s="8"/>
      <c r="S82" s="8"/>
      <c r="T82" s="8"/>
      <c r="U82" s="8"/>
      <c r="V82" s="8"/>
      <c r="W82" s="8"/>
      <c r="X82" s="8"/>
      <c r="Y82" s="8"/>
    </row>
    <row r="83" ht="24" customHeight="1" spans="1:25">
      <c r="A83" s="20"/>
      <c r="B83" s="21" t="s">
        <v>651</v>
      </c>
      <c r="C83" s="22" t="s">
        <v>652</v>
      </c>
      <c r="D83" s="21">
        <v>3</v>
      </c>
      <c r="E83" s="22" t="s">
        <v>653</v>
      </c>
      <c r="F83" s="33"/>
      <c r="O83" s="8"/>
      <c r="P83" s="8"/>
      <c r="Q83" s="8"/>
      <c r="R83" s="8"/>
      <c r="S83" s="8"/>
      <c r="T83" s="8"/>
      <c r="U83" s="8"/>
      <c r="V83" s="8"/>
      <c r="W83" s="8"/>
      <c r="X83" s="8"/>
      <c r="Y83" s="8"/>
    </row>
    <row r="84" ht="61" customHeight="1" spans="1:25">
      <c r="A84" s="20"/>
      <c r="B84" s="21"/>
      <c r="C84" s="22" t="s">
        <v>654</v>
      </c>
      <c r="D84" s="21">
        <v>3</v>
      </c>
      <c r="E84" s="22" t="s">
        <v>653</v>
      </c>
      <c r="F84" s="33"/>
      <c r="O84" s="8"/>
      <c r="P84" s="8"/>
      <c r="Q84" s="8"/>
      <c r="R84" s="8"/>
      <c r="S84" s="8"/>
      <c r="T84" s="8"/>
      <c r="U84" s="8"/>
      <c r="V84" s="8"/>
      <c r="W84" s="8"/>
      <c r="X84" s="8"/>
      <c r="Y84" s="8"/>
    </row>
    <row r="85" ht="29" customHeight="1" spans="1:25">
      <c r="A85" s="20"/>
      <c r="B85" s="21"/>
      <c r="C85" s="22" t="s">
        <v>655</v>
      </c>
      <c r="D85" s="21">
        <v>2</v>
      </c>
      <c r="E85" s="22" t="s">
        <v>656</v>
      </c>
      <c r="F85" s="33"/>
      <c r="O85" s="8"/>
      <c r="P85" s="8"/>
      <c r="Q85" s="8"/>
      <c r="R85" s="8"/>
      <c r="S85" s="8"/>
      <c r="T85" s="8"/>
      <c r="U85" s="8"/>
      <c r="V85" s="8"/>
      <c r="W85" s="8"/>
      <c r="X85" s="8"/>
      <c r="Y85" s="8"/>
    </row>
    <row r="86" ht="29" customHeight="1" spans="1:25">
      <c r="A86" s="20"/>
      <c r="B86" s="40" t="s">
        <v>657</v>
      </c>
      <c r="C86" s="22" t="s">
        <v>658</v>
      </c>
      <c r="D86" s="21">
        <v>2</v>
      </c>
      <c r="E86" s="22" t="s">
        <v>659</v>
      </c>
      <c r="F86" s="33"/>
      <c r="O86" s="8"/>
      <c r="P86" s="8"/>
      <c r="Q86" s="8"/>
      <c r="R86" s="8"/>
      <c r="S86" s="8"/>
      <c r="T86" s="8"/>
      <c r="U86" s="8"/>
      <c r="V86" s="8"/>
      <c r="W86" s="8"/>
      <c r="X86" s="8"/>
      <c r="Y86" s="8"/>
    </row>
    <row r="87" ht="29" customHeight="1" spans="1:25">
      <c r="A87" s="20"/>
      <c r="B87" s="41"/>
      <c r="C87" s="22" t="s">
        <v>660</v>
      </c>
      <c r="D87" s="21">
        <v>2</v>
      </c>
      <c r="E87" s="22" t="s">
        <v>661</v>
      </c>
      <c r="F87" s="33"/>
      <c r="O87" s="8"/>
      <c r="P87" s="8"/>
      <c r="Q87" s="8"/>
      <c r="R87" s="8"/>
      <c r="S87" s="8"/>
      <c r="T87" s="8"/>
      <c r="U87" s="8"/>
      <c r="V87" s="8"/>
      <c r="W87" s="8"/>
      <c r="X87" s="8"/>
      <c r="Y87" s="8"/>
    </row>
    <row r="88" ht="29" customHeight="1" spans="1:25">
      <c r="A88" s="20"/>
      <c r="B88" s="41"/>
      <c r="C88" s="22" t="s">
        <v>662</v>
      </c>
      <c r="D88" s="21">
        <v>2</v>
      </c>
      <c r="E88" s="22" t="s">
        <v>663</v>
      </c>
      <c r="F88" s="33"/>
      <c r="O88" s="8"/>
      <c r="P88" s="8"/>
      <c r="Q88" s="8"/>
      <c r="R88" s="8"/>
      <c r="S88" s="8"/>
      <c r="T88" s="8"/>
      <c r="U88" s="8"/>
      <c r="V88" s="8"/>
      <c r="W88" s="8"/>
      <c r="X88" s="8"/>
      <c r="Y88" s="8"/>
    </row>
    <row r="89" ht="36" customHeight="1" spans="1:25">
      <c r="A89" s="20"/>
      <c r="B89" s="44"/>
      <c r="C89" s="22" t="s">
        <v>664</v>
      </c>
      <c r="D89" s="21">
        <v>2</v>
      </c>
      <c r="E89" s="22" t="s">
        <v>630</v>
      </c>
      <c r="F89" s="33"/>
      <c r="O89" s="8"/>
      <c r="P89" s="8"/>
      <c r="Q89" s="8"/>
      <c r="R89" s="8"/>
      <c r="S89" s="8"/>
      <c r="T89" s="8"/>
      <c r="U89" s="8"/>
      <c r="V89" s="8"/>
      <c r="W89" s="8"/>
      <c r="X89" s="8"/>
      <c r="Y89" s="8"/>
    </row>
    <row r="90" ht="40" customHeight="1" spans="1:25">
      <c r="A90" s="20"/>
      <c r="B90" s="21" t="s">
        <v>665</v>
      </c>
      <c r="C90" s="22" t="s">
        <v>666</v>
      </c>
      <c r="D90" s="21">
        <v>1</v>
      </c>
      <c r="E90" s="22" t="s">
        <v>663</v>
      </c>
      <c r="F90" s="33"/>
      <c r="O90" s="8"/>
      <c r="P90" s="8"/>
      <c r="Q90" s="8"/>
      <c r="R90" s="8"/>
      <c r="S90" s="8"/>
      <c r="T90" s="8"/>
      <c r="U90" s="8"/>
      <c r="V90" s="8"/>
      <c r="W90" s="8"/>
      <c r="X90" s="8"/>
      <c r="Y90" s="8"/>
    </row>
    <row r="91" ht="36" customHeight="1" spans="1:25">
      <c r="A91" s="20"/>
      <c r="B91" s="21"/>
      <c r="C91" s="22" t="s">
        <v>667</v>
      </c>
      <c r="D91" s="21">
        <v>2</v>
      </c>
      <c r="E91" s="22" t="s">
        <v>668</v>
      </c>
      <c r="F91" s="33"/>
      <c r="O91" s="8"/>
      <c r="P91" s="8"/>
      <c r="Q91" s="8"/>
      <c r="R91" s="8"/>
      <c r="S91" s="8"/>
      <c r="T91" s="8"/>
      <c r="U91" s="8"/>
      <c r="V91" s="8"/>
      <c r="W91" s="8"/>
      <c r="X91" s="8"/>
      <c r="Y91" s="8"/>
    </row>
    <row r="92" ht="37" customHeight="1" spans="1:25">
      <c r="A92" s="20"/>
      <c r="B92" s="21"/>
      <c r="C92" s="22" t="s">
        <v>669</v>
      </c>
      <c r="D92" s="21">
        <v>2</v>
      </c>
      <c r="E92" s="22" t="s">
        <v>670</v>
      </c>
      <c r="F92" s="33"/>
      <c r="O92" s="8"/>
      <c r="P92" s="8"/>
      <c r="Q92" s="8"/>
      <c r="R92" s="8"/>
      <c r="S92" s="8"/>
      <c r="T92" s="8"/>
      <c r="U92" s="8"/>
      <c r="V92" s="8"/>
      <c r="W92" s="8"/>
      <c r="X92" s="8"/>
      <c r="Y92" s="8"/>
    </row>
    <row r="93" ht="38" customHeight="1" spans="1:25">
      <c r="A93" s="20"/>
      <c r="B93" s="21"/>
      <c r="C93" s="22" t="s">
        <v>655</v>
      </c>
      <c r="D93" s="21">
        <v>2</v>
      </c>
      <c r="E93" s="22" t="s">
        <v>630</v>
      </c>
      <c r="F93" s="33"/>
      <c r="O93" s="8"/>
      <c r="P93" s="8"/>
      <c r="Q93" s="8"/>
      <c r="R93" s="8"/>
      <c r="S93" s="8"/>
      <c r="T93" s="8"/>
      <c r="U93" s="8"/>
      <c r="V93" s="8"/>
      <c r="W93" s="8"/>
      <c r="X93" s="8"/>
      <c r="Y93" s="8"/>
    </row>
    <row r="94" ht="38" customHeight="1" spans="1:25">
      <c r="A94" s="20"/>
      <c r="B94" s="40" t="s">
        <v>671</v>
      </c>
      <c r="C94" s="22" t="s">
        <v>658</v>
      </c>
      <c r="D94" s="21">
        <v>2</v>
      </c>
      <c r="E94" s="22" t="s">
        <v>659</v>
      </c>
      <c r="F94" s="33"/>
      <c r="O94" s="8"/>
      <c r="P94" s="8"/>
      <c r="Q94" s="8"/>
      <c r="R94" s="8"/>
      <c r="S94" s="8"/>
      <c r="T94" s="8"/>
      <c r="U94" s="8"/>
      <c r="V94" s="8"/>
      <c r="W94" s="8"/>
      <c r="X94" s="8"/>
      <c r="Y94" s="8"/>
    </row>
    <row r="95" ht="39" customHeight="1" spans="1:25">
      <c r="A95" s="20"/>
      <c r="B95" s="41"/>
      <c r="C95" s="22" t="s">
        <v>662</v>
      </c>
      <c r="D95" s="21">
        <v>3</v>
      </c>
      <c r="E95" s="22" t="s">
        <v>663</v>
      </c>
      <c r="F95" s="33"/>
      <c r="O95" s="8"/>
      <c r="P95" s="8"/>
      <c r="Q95" s="8"/>
      <c r="R95" s="8"/>
      <c r="S95" s="8"/>
      <c r="T95" s="8"/>
      <c r="U95" s="8"/>
      <c r="V95" s="8"/>
      <c r="W95" s="8"/>
      <c r="X95" s="8"/>
      <c r="Y95" s="8"/>
    </row>
    <row r="96" ht="37" customHeight="1" spans="1:25">
      <c r="A96" s="20"/>
      <c r="B96" s="44"/>
      <c r="C96" s="22" t="s">
        <v>664</v>
      </c>
      <c r="D96" s="21">
        <v>2</v>
      </c>
      <c r="E96" s="22" t="s">
        <v>630</v>
      </c>
      <c r="F96" s="33"/>
      <c r="O96" s="8"/>
      <c r="P96" s="8"/>
      <c r="Q96" s="8"/>
      <c r="R96" s="8"/>
      <c r="S96" s="8"/>
      <c r="T96" s="8"/>
      <c r="U96" s="8"/>
      <c r="V96" s="8"/>
      <c r="W96" s="8"/>
      <c r="X96" s="8"/>
      <c r="Y96" s="8"/>
    </row>
    <row r="97" ht="33" customHeight="1" spans="1:25">
      <c r="A97" s="58"/>
      <c r="B97" s="47" t="s">
        <v>130</v>
      </c>
      <c r="C97" s="26"/>
      <c r="D97" s="14">
        <v>100</v>
      </c>
      <c r="E97" s="95" t="s">
        <v>672</v>
      </c>
      <c r="F97" s="96"/>
      <c r="O97" s="8"/>
      <c r="P97" s="8"/>
      <c r="Q97" s="8"/>
      <c r="R97" s="8"/>
      <c r="S97" s="8"/>
      <c r="T97" s="8"/>
      <c r="U97" s="8"/>
      <c r="V97" s="8"/>
      <c r="W97" s="8"/>
      <c r="X97" s="8"/>
      <c r="Y97" s="8"/>
    </row>
    <row r="98" ht="37" customHeight="1" spans="1:25">
      <c r="A98" s="13" t="s">
        <v>130</v>
      </c>
      <c r="B98" s="17">
        <v>9</v>
      </c>
      <c r="C98" s="97" t="s">
        <v>132</v>
      </c>
      <c r="D98" s="14" t="s">
        <v>133</v>
      </c>
      <c r="E98" s="97" t="s">
        <v>262</v>
      </c>
      <c r="F98" s="98"/>
      <c r="O98" s="8"/>
      <c r="P98" s="8"/>
      <c r="Q98" s="8"/>
      <c r="R98" s="8"/>
      <c r="S98" s="8"/>
      <c r="T98" s="8"/>
      <c r="U98" s="8"/>
      <c r="V98" s="8"/>
      <c r="W98" s="8"/>
      <c r="X98" s="8"/>
      <c r="Y98" s="8"/>
    </row>
    <row r="99" ht="44" customHeight="1" spans="1:25">
      <c r="A99" s="99" t="s">
        <v>131</v>
      </c>
      <c r="B99" s="61">
        <v>9.1</v>
      </c>
      <c r="C99" s="62" t="s">
        <v>673</v>
      </c>
      <c r="D99" s="61">
        <v>5</v>
      </c>
      <c r="E99" s="22" t="s">
        <v>674</v>
      </c>
      <c r="F99" s="98"/>
      <c r="O99" s="8"/>
      <c r="P99" s="8"/>
      <c r="Q99" s="8"/>
      <c r="R99" s="8"/>
      <c r="S99" s="8"/>
      <c r="T99" s="8"/>
      <c r="U99" s="8"/>
      <c r="V99" s="8"/>
      <c r="W99" s="8"/>
      <c r="X99" s="8"/>
      <c r="Y99" s="8"/>
    </row>
    <row r="100" ht="30" customHeight="1" spans="1:25">
      <c r="A100" s="100"/>
      <c r="B100" s="61">
        <v>9.2</v>
      </c>
      <c r="C100" s="62" t="s">
        <v>675</v>
      </c>
      <c r="D100" s="61">
        <v>5</v>
      </c>
      <c r="E100" s="62" t="s">
        <v>676</v>
      </c>
      <c r="F100" s="98"/>
      <c r="O100" s="8"/>
      <c r="P100" s="8"/>
      <c r="Q100" s="8"/>
      <c r="R100" s="8"/>
      <c r="S100" s="8"/>
      <c r="T100" s="8"/>
      <c r="U100" s="8"/>
      <c r="V100" s="8"/>
      <c r="W100" s="8"/>
      <c r="X100" s="8"/>
      <c r="Y100" s="8"/>
    </row>
    <row r="101" ht="34" customHeight="1" spans="1:25">
      <c r="A101" s="100"/>
      <c r="B101" s="61">
        <v>9.3</v>
      </c>
      <c r="C101" s="62" t="s">
        <v>677</v>
      </c>
      <c r="D101" s="61">
        <v>5</v>
      </c>
      <c r="E101" s="62" t="s">
        <v>676</v>
      </c>
      <c r="F101" s="98"/>
      <c r="O101" s="8"/>
      <c r="P101" s="8"/>
      <c r="Q101" s="8"/>
      <c r="R101" s="8"/>
      <c r="S101" s="8"/>
      <c r="T101" s="8"/>
      <c r="U101" s="8"/>
      <c r="V101" s="8"/>
      <c r="W101" s="8"/>
      <c r="X101" s="8"/>
      <c r="Y101" s="8"/>
    </row>
    <row r="102" ht="34" customHeight="1" spans="1:25">
      <c r="A102" s="101"/>
      <c r="B102" s="61">
        <v>9.4</v>
      </c>
      <c r="C102" s="62" t="s">
        <v>678</v>
      </c>
      <c r="D102" s="61">
        <v>5</v>
      </c>
      <c r="E102" s="62" t="s">
        <v>541</v>
      </c>
      <c r="F102" s="98"/>
      <c r="O102" s="8"/>
      <c r="P102" s="8"/>
      <c r="Q102" s="8"/>
      <c r="R102" s="8"/>
      <c r="S102" s="8"/>
      <c r="T102" s="8"/>
      <c r="U102" s="8"/>
      <c r="V102" s="8"/>
      <c r="W102" s="8"/>
      <c r="X102" s="8"/>
      <c r="Y102" s="8"/>
    </row>
    <row r="103" ht="25" customHeight="1" spans="1:25">
      <c r="A103" s="102" t="s">
        <v>130</v>
      </c>
      <c r="B103" s="103"/>
      <c r="C103" s="104"/>
      <c r="D103" s="104"/>
      <c r="E103" s="104"/>
      <c r="F103" s="104"/>
      <c r="O103" s="8"/>
      <c r="P103" s="8"/>
      <c r="Q103" s="8"/>
      <c r="R103" s="8"/>
      <c r="S103" s="8"/>
      <c r="T103" s="8"/>
      <c r="U103" s="8"/>
      <c r="V103" s="8"/>
      <c r="W103" s="8"/>
      <c r="X103" s="8"/>
      <c r="Y103" s="8"/>
    </row>
    <row r="104" spans="15:25">
      <c r="O104" s="8"/>
      <c r="P104" s="8"/>
      <c r="Q104" s="8"/>
      <c r="R104" s="8"/>
      <c r="S104" s="8"/>
      <c r="T104" s="8"/>
      <c r="U104" s="8"/>
      <c r="V104" s="8"/>
      <c r="W104" s="8"/>
      <c r="X104" s="8"/>
      <c r="Y104" s="8"/>
    </row>
    <row r="105" spans="15:25">
      <c r="O105" s="8"/>
      <c r="P105" s="8"/>
      <c r="Q105" s="8"/>
      <c r="R105" s="8"/>
      <c r="S105" s="8"/>
      <c r="T105" s="8"/>
      <c r="U105" s="8"/>
      <c r="V105" s="8"/>
      <c r="W105" s="8"/>
      <c r="X105" s="8"/>
      <c r="Y105" s="8"/>
    </row>
    <row r="106" spans="15:25">
      <c r="O106" s="8"/>
      <c r="P106" s="8"/>
      <c r="Q106" s="8"/>
      <c r="R106" s="8"/>
      <c r="S106" s="8"/>
      <c r="T106" s="8"/>
      <c r="U106" s="8"/>
      <c r="V106" s="8"/>
      <c r="W106" s="8"/>
      <c r="X106" s="8"/>
      <c r="Y106" s="8"/>
    </row>
    <row r="107" spans="15:25">
      <c r="O107" s="8"/>
      <c r="P107" s="8"/>
      <c r="Q107" s="8"/>
      <c r="R107" s="8"/>
      <c r="S107" s="8"/>
      <c r="T107" s="8"/>
      <c r="U107" s="8"/>
      <c r="V107" s="8"/>
      <c r="W107" s="8"/>
      <c r="X107" s="8"/>
      <c r="Y107" s="8"/>
    </row>
    <row r="108" spans="15:25">
      <c r="O108" s="8"/>
      <c r="P108" s="8"/>
      <c r="Q108" s="8"/>
      <c r="R108" s="8"/>
      <c r="S108" s="8"/>
      <c r="T108" s="8"/>
      <c r="U108" s="8"/>
      <c r="V108" s="8"/>
      <c r="W108" s="8"/>
      <c r="X108" s="8"/>
      <c r="Y108" s="8"/>
    </row>
    <row r="109" spans="15:25">
      <c r="O109" s="8"/>
      <c r="P109" s="8"/>
      <c r="Q109" s="8"/>
      <c r="R109" s="8"/>
      <c r="S109" s="8"/>
      <c r="T109" s="8"/>
      <c r="U109" s="8"/>
      <c r="V109" s="8"/>
      <c r="W109" s="8"/>
      <c r="X109" s="8"/>
      <c r="Y109" s="8"/>
    </row>
    <row r="110" spans="15:25">
      <c r="O110" s="8"/>
      <c r="P110" s="8"/>
      <c r="Q110" s="8"/>
      <c r="R110" s="8"/>
      <c r="S110" s="8"/>
      <c r="T110" s="8"/>
      <c r="U110" s="8"/>
      <c r="V110" s="8"/>
      <c r="W110" s="8"/>
      <c r="X110" s="8"/>
      <c r="Y110" s="8"/>
    </row>
    <row r="111" spans="15:25">
      <c r="O111" s="8"/>
      <c r="P111" s="8"/>
      <c r="Q111" s="8"/>
      <c r="R111" s="8"/>
      <c r="S111" s="8"/>
      <c r="T111" s="8"/>
      <c r="U111" s="8"/>
      <c r="V111" s="8"/>
      <c r="W111" s="8"/>
      <c r="X111" s="8"/>
      <c r="Y111" s="8"/>
    </row>
    <row r="112" spans="15:25">
      <c r="O112" s="8"/>
      <c r="P112" s="8"/>
      <c r="Q112" s="8"/>
      <c r="R112" s="8"/>
      <c r="S112" s="8"/>
      <c r="T112" s="8"/>
      <c r="U112" s="8"/>
      <c r="V112" s="8"/>
      <c r="W112" s="8"/>
      <c r="X112" s="8"/>
      <c r="Y112" s="8"/>
    </row>
    <row r="113" spans="15:25">
      <c r="O113" s="8"/>
      <c r="P113" s="8"/>
      <c r="Q113" s="8"/>
      <c r="R113" s="8"/>
      <c r="S113" s="8"/>
      <c r="T113" s="8"/>
      <c r="U113" s="8"/>
      <c r="V113" s="8"/>
      <c r="W113" s="8"/>
      <c r="X113" s="8"/>
      <c r="Y113" s="8"/>
    </row>
    <row r="114" spans="15:25">
      <c r="O114" s="8"/>
      <c r="P114" s="8"/>
      <c r="Q114" s="8"/>
      <c r="R114" s="8"/>
      <c r="S114" s="8"/>
      <c r="T114" s="8"/>
      <c r="U114" s="8"/>
      <c r="V114" s="8"/>
      <c r="W114" s="8"/>
      <c r="X114" s="8"/>
      <c r="Y114" s="8"/>
    </row>
    <row r="115" spans="15:25">
      <c r="O115" s="8"/>
      <c r="P115" s="8"/>
      <c r="Q115" s="8"/>
      <c r="R115" s="8"/>
      <c r="S115" s="8"/>
      <c r="T115" s="8"/>
      <c r="U115" s="8"/>
      <c r="V115" s="8"/>
      <c r="W115" s="8"/>
      <c r="X115" s="8"/>
      <c r="Y115" s="8"/>
    </row>
    <row r="116" spans="15:25">
      <c r="O116" s="8"/>
      <c r="P116" s="8"/>
      <c r="Q116" s="8"/>
      <c r="R116" s="8"/>
      <c r="S116" s="8"/>
      <c r="T116" s="8"/>
      <c r="U116" s="8"/>
      <c r="V116" s="8"/>
      <c r="W116" s="8"/>
      <c r="X116" s="8"/>
      <c r="Y116" s="8"/>
    </row>
    <row r="117" spans="15:25">
      <c r="O117" s="8"/>
      <c r="P117" s="8"/>
      <c r="Q117" s="8"/>
      <c r="R117" s="8"/>
      <c r="S117" s="8"/>
      <c r="T117" s="8"/>
      <c r="U117" s="8"/>
      <c r="V117" s="8"/>
      <c r="W117" s="8"/>
      <c r="X117" s="8"/>
      <c r="Y117" s="8"/>
    </row>
    <row r="118" spans="15:25">
      <c r="O118" s="8"/>
      <c r="P118" s="8"/>
      <c r="Q118" s="8"/>
      <c r="R118" s="8"/>
      <c r="S118" s="8"/>
      <c r="T118" s="8"/>
      <c r="U118" s="8"/>
      <c r="V118" s="8"/>
      <c r="W118" s="8"/>
      <c r="X118" s="8"/>
      <c r="Y118" s="8"/>
    </row>
    <row r="119" spans="15:25">
      <c r="O119" s="8"/>
      <c r="P119" s="8"/>
      <c r="Q119" s="8"/>
      <c r="R119" s="8"/>
      <c r="S119" s="8"/>
      <c r="T119" s="8"/>
      <c r="U119" s="8"/>
      <c r="V119" s="8"/>
      <c r="W119" s="8"/>
      <c r="X119" s="8"/>
      <c r="Y119" s="8"/>
    </row>
    <row r="120" spans="15:25">
      <c r="O120" s="8"/>
      <c r="P120" s="8"/>
      <c r="Q120" s="8"/>
      <c r="R120" s="8"/>
      <c r="S120" s="8"/>
      <c r="T120" s="8"/>
      <c r="U120" s="8"/>
      <c r="V120" s="8"/>
      <c r="W120" s="8"/>
      <c r="X120" s="8"/>
      <c r="Y120" s="8"/>
    </row>
    <row r="121" spans="15:25">
      <c r="O121" s="8"/>
      <c r="P121" s="8"/>
      <c r="Q121" s="8"/>
      <c r="R121" s="8"/>
      <c r="S121" s="8"/>
      <c r="T121" s="8"/>
      <c r="U121" s="8"/>
      <c r="V121" s="8"/>
      <c r="W121" s="8"/>
      <c r="X121" s="8"/>
      <c r="Y121" s="8"/>
    </row>
    <row r="122" spans="15:25">
      <c r="O122" s="8"/>
      <c r="P122" s="8"/>
      <c r="Q122" s="8"/>
      <c r="R122" s="8"/>
      <c r="S122" s="8"/>
      <c r="T122" s="8"/>
      <c r="U122" s="8"/>
      <c r="V122" s="8"/>
      <c r="W122" s="8"/>
      <c r="X122" s="8"/>
      <c r="Y122" s="8"/>
    </row>
    <row r="123" spans="15:25">
      <c r="O123" s="8"/>
      <c r="P123" s="8"/>
      <c r="Q123" s="8"/>
      <c r="R123" s="8"/>
      <c r="S123" s="8"/>
      <c r="T123" s="8"/>
      <c r="U123" s="8"/>
      <c r="V123" s="8"/>
      <c r="W123" s="8"/>
      <c r="X123" s="8"/>
      <c r="Y123" s="8"/>
    </row>
    <row r="124" spans="15:25">
      <c r="O124" s="8"/>
      <c r="P124" s="8"/>
      <c r="Q124" s="8"/>
      <c r="R124" s="8"/>
      <c r="S124" s="8"/>
      <c r="T124" s="8"/>
      <c r="U124" s="8"/>
      <c r="V124" s="8"/>
      <c r="W124" s="8"/>
      <c r="X124" s="8"/>
      <c r="Y124" s="8"/>
    </row>
    <row r="125" spans="15:25">
      <c r="O125" s="8"/>
      <c r="P125" s="8"/>
      <c r="Q125" s="8"/>
      <c r="R125" s="8"/>
      <c r="S125" s="8"/>
      <c r="T125" s="8"/>
      <c r="U125" s="8"/>
      <c r="V125" s="8"/>
      <c r="W125" s="8"/>
      <c r="X125" s="8"/>
      <c r="Y125" s="8"/>
    </row>
    <row r="126" spans="15:25">
      <c r="O126" s="8"/>
      <c r="P126" s="8"/>
      <c r="Q126" s="8"/>
      <c r="R126" s="8"/>
      <c r="S126" s="8"/>
      <c r="T126" s="8"/>
      <c r="U126" s="8"/>
      <c r="V126" s="8"/>
      <c r="W126" s="8"/>
      <c r="X126" s="8"/>
      <c r="Y126" s="8"/>
    </row>
    <row r="127" spans="15:25">
      <c r="O127" s="8"/>
      <c r="P127" s="8"/>
      <c r="Q127" s="8"/>
      <c r="R127" s="8"/>
      <c r="S127" s="8"/>
      <c r="T127" s="8"/>
      <c r="U127" s="8"/>
      <c r="V127" s="8"/>
      <c r="W127" s="8"/>
      <c r="X127" s="8"/>
      <c r="Y127" s="8"/>
    </row>
    <row r="128" spans="15:25">
      <c r="O128" s="8"/>
      <c r="P128" s="8"/>
      <c r="Q128" s="8"/>
      <c r="R128" s="8"/>
      <c r="S128" s="8"/>
      <c r="T128" s="8"/>
      <c r="U128" s="8"/>
      <c r="V128" s="8"/>
      <c r="W128" s="8"/>
      <c r="X128" s="8"/>
      <c r="Y128" s="8"/>
    </row>
    <row r="129" spans="15:25">
      <c r="O129" s="8"/>
      <c r="P129" s="8"/>
      <c r="Q129" s="8"/>
      <c r="R129" s="8"/>
      <c r="S129" s="8"/>
      <c r="T129" s="8"/>
      <c r="U129" s="8"/>
      <c r="V129" s="8"/>
      <c r="W129" s="8"/>
      <c r="X129" s="8"/>
      <c r="Y129" s="8"/>
    </row>
    <row r="130" spans="15:25">
      <c r="O130" s="8"/>
      <c r="P130" s="8"/>
      <c r="Q130" s="8"/>
      <c r="R130" s="8"/>
      <c r="S130" s="8"/>
      <c r="T130" s="8"/>
      <c r="U130" s="8"/>
      <c r="V130" s="8"/>
      <c r="W130" s="8"/>
      <c r="X130" s="8"/>
      <c r="Y130" s="8"/>
    </row>
    <row r="131" spans="15:25">
      <c r="O131" s="8"/>
      <c r="P131" s="8"/>
      <c r="Q131" s="8"/>
      <c r="R131" s="8"/>
      <c r="S131" s="8"/>
      <c r="T131" s="8"/>
      <c r="U131" s="8"/>
      <c r="V131" s="8"/>
      <c r="W131" s="8"/>
      <c r="X131" s="8"/>
      <c r="Y131" s="8"/>
    </row>
    <row r="132" spans="15:25">
      <c r="O132" s="8"/>
      <c r="P132" s="8"/>
      <c r="Q132" s="8"/>
      <c r="R132" s="8"/>
      <c r="S132" s="8"/>
      <c r="T132" s="8"/>
      <c r="U132" s="8"/>
      <c r="V132" s="8"/>
      <c r="W132" s="8"/>
      <c r="X132" s="8"/>
      <c r="Y132" s="8"/>
    </row>
    <row r="133" spans="15:25">
      <c r="O133" s="8"/>
      <c r="P133" s="8"/>
      <c r="Q133" s="8"/>
      <c r="R133" s="8"/>
      <c r="S133" s="8"/>
      <c r="T133" s="8"/>
      <c r="U133" s="8"/>
      <c r="V133" s="8"/>
      <c r="W133" s="8"/>
      <c r="X133" s="8"/>
      <c r="Y133" s="8"/>
    </row>
    <row r="134" spans="15:25">
      <c r="O134" s="8"/>
      <c r="P134" s="8"/>
      <c r="Q134" s="8"/>
      <c r="R134" s="8"/>
      <c r="S134" s="8"/>
      <c r="T134" s="8"/>
      <c r="U134" s="8"/>
      <c r="V134" s="8"/>
      <c r="W134" s="8"/>
      <c r="X134" s="8"/>
      <c r="Y134" s="8"/>
    </row>
    <row r="135" spans="15:25">
      <c r="O135" s="8"/>
      <c r="P135" s="8"/>
      <c r="Q135" s="8"/>
      <c r="R135" s="8"/>
      <c r="S135" s="8"/>
      <c r="T135" s="8"/>
      <c r="U135" s="8"/>
      <c r="V135" s="8"/>
      <c r="W135" s="8"/>
      <c r="X135" s="8"/>
      <c r="Y135" s="8"/>
    </row>
    <row r="136" spans="15:25">
      <c r="O136" s="8"/>
      <c r="P136" s="8"/>
      <c r="Q136" s="8"/>
      <c r="R136" s="8"/>
      <c r="S136" s="8"/>
      <c r="T136" s="8"/>
      <c r="U136" s="8"/>
      <c r="V136" s="8"/>
      <c r="W136" s="8"/>
      <c r="X136" s="8"/>
      <c r="Y136" s="8"/>
    </row>
    <row r="137" spans="15:25">
      <c r="O137" s="8"/>
      <c r="P137" s="8"/>
      <c r="Q137" s="8"/>
      <c r="R137" s="8"/>
      <c r="S137" s="8"/>
      <c r="T137" s="8"/>
      <c r="U137" s="8"/>
      <c r="V137" s="8"/>
      <c r="W137" s="8"/>
      <c r="X137" s="8"/>
      <c r="Y137" s="8"/>
    </row>
    <row r="138" spans="15:25">
      <c r="O138" s="8"/>
      <c r="P138" s="8"/>
      <c r="Q138" s="8"/>
      <c r="R138" s="8"/>
      <c r="S138" s="8"/>
      <c r="T138" s="8"/>
      <c r="U138" s="8"/>
      <c r="V138" s="8"/>
      <c r="W138" s="8"/>
      <c r="X138" s="8"/>
      <c r="Y138" s="8"/>
    </row>
    <row r="139" spans="15:25">
      <c r="O139" s="8"/>
      <c r="P139" s="8"/>
      <c r="Q139" s="8"/>
      <c r="R139" s="8"/>
      <c r="S139" s="8"/>
      <c r="T139" s="8"/>
      <c r="U139" s="8"/>
      <c r="V139" s="8"/>
      <c r="W139" s="8"/>
      <c r="X139" s="8"/>
      <c r="Y139" s="8"/>
    </row>
    <row r="140" spans="15:25">
      <c r="O140" s="8"/>
      <c r="P140" s="8"/>
      <c r="Q140" s="8"/>
      <c r="R140" s="8"/>
      <c r="S140" s="8"/>
      <c r="T140" s="8"/>
      <c r="U140" s="8"/>
      <c r="V140" s="8"/>
      <c r="W140" s="8"/>
      <c r="X140" s="8"/>
      <c r="Y140" s="8"/>
    </row>
    <row r="141" spans="15:25">
      <c r="O141" s="8"/>
      <c r="P141" s="8"/>
      <c r="Q141" s="8"/>
      <c r="R141" s="8"/>
      <c r="S141" s="8"/>
      <c r="T141" s="8"/>
      <c r="U141" s="8"/>
      <c r="V141" s="8"/>
      <c r="W141" s="8"/>
      <c r="X141" s="8"/>
      <c r="Y141" s="8"/>
    </row>
    <row r="142" spans="15:25">
      <c r="O142" s="8"/>
      <c r="P142" s="8"/>
      <c r="Q142" s="8"/>
      <c r="R142" s="8"/>
      <c r="S142" s="8"/>
      <c r="T142" s="8"/>
      <c r="U142" s="8"/>
      <c r="V142" s="8"/>
      <c r="W142" s="8"/>
      <c r="X142" s="8"/>
      <c r="Y142" s="8"/>
    </row>
  </sheetData>
  <mergeCells count="27">
    <mergeCell ref="A1:F1"/>
    <mergeCell ref="A2:C2"/>
    <mergeCell ref="E2:F2"/>
    <mergeCell ref="A103:B103"/>
    <mergeCell ref="A4:A37"/>
    <mergeCell ref="A38:A52"/>
    <mergeCell ref="A53:A97"/>
    <mergeCell ref="A99:A102"/>
    <mergeCell ref="B62:B66"/>
    <mergeCell ref="B69:B72"/>
    <mergeCell ref="B73:B77"/>
    <mergeCell ref="B78:B82"/>
    <mergeCell ref="B83:B85"/>
    <mergeCell ref="B86:B89"/>
    <mergeCell ref="B90:B93"/>
    <mergeCell ref="B94:B96"/>
    <mergeCell ref="D16:D18"/>
    <mergeCell ref="D62:D66"/>
    <mergeCell ref="E10:E15"/>
    <mergeCell ref="E16:E18"/>
    <mergeCell ref="E44:E49"/>
    <mergeCell ref="E62:E66"/>
    <mergeCell ref="F63:F66"/>
    <mergeCell ref="D8:E9"/>
    <mergeCell ref="D27:E33"/>
    <mergeCell ref="D5:E6"/>
    <mergeCell ref="D21:E25"/>
  </mergeCells>
  <pageMargins left="0.668055555555556" right="0.507638888888889" top="0.707638888888889" bottom="0.590277777777778" header="0.310416666666667" footer="0.310416666666667"/>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MC SYSTEM</Company>
  <Application>Microsoft Macintosh Excel</Application>
  <HeadingPairs>
    <vt:vector size="2" baseType="variant">
      <vt:variant>
        <vt:lpstr>工作表</vt:lpstr>
      </vt:variant>
      <vt:variant>
        <vt:i4>7</vt:i4>
      </vt:variant>
    </vt:vector>
  </HeadingPairs>
  <TitlesOfParts>
    <vt:vector size="7" baseType="lpstr">
      <vt:lpstr>备注</vt:lpstr>
      <vt:lpstr>管理</vt:lpstr>
      <vt:lpstr>遗传咨询</vt:lpstr>
      <vt:lpstr>超声影像</vt:lpstr>
      <vt:lpstr>生化免疫 </vt:lpstr>
      <vt:lpstr>细胞遗传</vt:lpstr>
      <vt:lpstr>分子遗传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聂辉</dc:creator>
  <cp:lastModifiedBy>Aihua Yin</cp:lastModifiedBy>
  <dcterms:created xsi:type="dcterms:W3CDTF">2007-07-06T02:05:00Z</dcterms:created>
  <cp:lastPrinted>2005-09-11T09:33:00Z</cp:lastPrinted>
  <dcterms:modified xsi:type="dcterms:W3CDTF">2018-11-28T01:28:23Z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